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emf" ContentType="image/x-emf"/>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19440" windowHeight="13650" tabRatio="739" firstSheet="1" activeTab="6"/>
  </bookViews>
  <sheets>
    <sheet name="PCs, screens and AV equipment " sheetId="7" r:id="rId1"/>
    <sheet name="Multifunction devices " sheetId="10" r:id="rId2"/>
    <sheet name="Method" sheetId="11" r:id="rId3"/>
    <sheet name="Print version 1" sheetId="12" r:id="rId4"/>
    <sheet name="Print version 2" sheetId="13" r:id="rId5"/>
    <sheet name="Simple TCO 1" sheetId="14" r:id="rId6"/>
    <sheet name="Simple TCO 2" sheetId="15" r:id="rId7"/>
  </sheets>
  <definedNames>
    <definedName name="_xlnm.Print_Area" localSheetId="1">'Multifunction devices '!$A$1:$R$93</definedName>
    <definedName name="_xlnm.Print_Area" localSheetId="0">'PCs, screens and AV equipment '!$B$1:$Q$57</definedName>
    <definedName name="_xlnm.Print_Area" localSheetId="3">'Print version 1'!$B$3:$S$10</definedName>
    <definedName name="_xlnm.Print_Area" localSheetId="4">'Print version 2'!$B$3:$R$23</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H74" i="10"/>
  <c r="D155"/>
  <c r="E155"/>
  <c r="F155"/>
  <c r="D156"/>
  <c r="E156"/>
  <c r="F156"/>
  <c r="D157"/>
  <c r="E157"/>
  <c r="F157"/>
  <c r="F74"/>
  <c r="F72" i="15"/>
  <c r="F71"/>
  <c r="K36" i="14"/>
  <c r="K37"/>
  <c r="K52"/>
  <c r="E36"/>
  <c r="E37"/>
  <c r="E38"/>
  <c r="E39"/>
  <c r="E52"/>
  <c r="G51"/>
  <c r="I51"/>
  <c r="K51"/>
  <c r="M51"/>
  <c r="O51"/>
  <c r="Q51"/>
  <c r="S51"/>
  <c r="G36"/>
  <c r="G37"/>
  <c r="G38"/>
  <c r="G39"/>
  <c r="G32"/>
  <c r="G52"/>
  <c r="I52"/>
  <c r="M52"/>
  <c r="O52"/>
  <c r="Q52"/>
  <c r="S52"/>
  <c r="K54"/>
  <c r="I32"/>
  <c r="K32"/>
  <c r="M32"/>
  <c r="O32"/>
  <c r="Q32"/>
  <c r="S32"/>
  <c r="H65" i="15"/>
  <c r="J65"/>
  <c r="L65"/>
  <c r="N65"/>
  <c r="P65"/>
  <c r="R65"/>
  <c r="T65"/>
  <c r="E38" i="7"/>
  <c r="E39"/>
  <c r="E40"/>
  <c r="E41"/>
  <c r="C116"/>
  <c r="C117"/>
  <c r="C118"/>
  <c r="E118"/>
  <c r="D131" i="10"/>
  <c r="B27" i="13"/>
  <c r="C27"/>
  <c r="F73" i="10"/>
  <c r="F131"/>
  <c r="D27" i="13"/>
  <c r="G155" i="10"/>
  <c r="G131"/>
  <c r="E27" i="13"/>
  <c r="H73" i="10"/>
  <c r="H155"/>
  <c r="H131"/>
  <c r="F27" i="13"/>
  <c r="G27"/>
  <c r="J73" i="10"/>
  <c r="J155"/>
  <c r="J131"/>
  <c r="H27" i="13"/>
  <c r="K155" i="10"/>
  <c r="K131"/>
  <c r="I27" i="13"/>
  <c r="L73" i="10"/>
  <c r="L155"/>
  <c r="L131"/>
  <c r="J27" i="13"/>
  <c r="M155" i="10"/>
  <c r="M131"/>
  <c r="K27" i="13"/>
  <c r="N73" i="10"/>
  <c r="N155"/>
  <c r="N131"/>
  <c r="L27" i="13"/>
  <c r="O155" i="10"/>
  <c r="O131"/>
  <c r="M27" i="13"/>
  <c r="P73" i="10"/>
  <c r="P155"/>
  <c r="P131"/>
  <c r="N27" i="13"/>
  <c r="Q155" i="10"/>
  <c r="Q131"/>
  <c r="O27" i="13"/>
  <c r="R73" i="10"/>
  <c r="R155"/>
  <c r="R131"/>
  <c r="P27" i="13"/>
  <c r="S155" i="10"/>
  <c r="S131"/>
  <c r="Q27" i="13"/>
  <c r="T73" i="10"/>
  <c r="T155"/>
  <c r="T131"/>
  <c r="R27" i="13"/>
  <c r="D132" i="10"/>
  <c r="B28" i="13"/>
  <c r="C28"/>
  <c r="F132" i="10"/>
  <c r="D28" i="13"/>
  <c r="G156" i="10"/>
  <c r="G132"/>
  <c r="E28" i="13"/>
  <c r="H156" i="10"/>
  <c r="H132"/>
  <c r="F28" i="13"/>
  <c r="G28"/>
  <c r="J156" i="10"/>
  <c r="J132"/>
  <c r="H28" i="13"/>
  <c r="K156" i="10"/>
  <c r="K132"/>
  <c r="I28" i="13"/>
  <c r="L156" i="10"/>
  <c r="L132"/>
  <c r="J28" i="13"/>
  <c r="M156" i="10"/>
  <c r="M132"/>
  <c r="K28" i="13"/>
  <c r="N156" i="10"/>
  <c r="N132"/>
  <c r="L28" i="13"/>
  <c r="O156" i="10"/>
  <c r="O132"/>
  <c r="M28" i="13"/>
  <c r="P156" i="10"/>
  <c r="P132"/>
  <c r="N28" i="13"/>
  <c r="Q156" i="10"/>
  <c r="Q132"/>
  <c r="O28" i="13"/>
  <c r="R156" i="10"/>
  <c r="R132"/>
  <c r="P28" i="13"/>
  <c r="S156" i="10"/>
  <c r="S132"/>
  <c r="Q28" i="13"/>
  <c r="T156" i="10"/>
  <c r="T132"/>
  <c r="R28" i="13"/>
  <c r="B29"/>
  <c r="C29"/>
  <c r="F133" i="10"/>
  <c r="D29" i="13"/>
  <c r="G157" i="10"/>
  <c r="G133"/>
  <c r="E29" i="13"/>
  <c r="H157" i="10"/>
  <c r="H133"/>
  <c r="F29" i="13"/>
  <c r="G29"/>
  <c r="J157" i="10"/>
  <c r="J133"/>
  <c r="H29" i="13"/>
  <c r="K157" i="10"/>
  <c r="K133"/>
  <c r="I29" i="13"/>
  <c r="L157" i="10"/>
  <c r="L133"/>
  <c r="J29" i="13"/>
  <c r="M157" i="10"/>
  <c r="M133"/>
  <c r="K29" i="13"/>
  <c r="N157" i="10"/>
  <c r="N133"/>
  <c r="L29" i="13"/>
  <c r="O157" i="10"/>
  <c r="O133"/>
  <c r="M29" i="13"/>
  <c r="P157" i="10"/>
  <c r="P133"/>
  <c r="N29" i="13"/>
  <c r="Q157" i="10"/>
  <c r="Q133"/>
  <c r="O29" i="13"/>
  <c r="R157" i="10"/>
  <c r="R133"/>
  <c r="P29" i="13"/>
  <c r="S157" i="10"/>
  <c r="S133"/>
  <c r="Q29" i="13"/>
  <c r="T157" i="10"/>
  <c r="T133"/>
  <c r="R29" i="13"/>
  <c r="B30"/>
  <c r="C30"/>
  <c r="F158" i="10"/>
  <c r="F134"/>
  <c r="D30" i="13"/>
  <c r="G158" i="10"/>
  <c r="G134"/>
  <c r="E30" i="13"/>
  <c r="H158" i="10"/>
  <c r="H134"/>
  <c r="F30" i="13"/>
  <c r="G30"/>
  <c r="J158" i="10"/>
  <c r="J134"/>
  <c r="H30" i="13"/>
  <c r="K158" i="10"/>
  <c r="K134"/>
  <c r="I30" i="13"/>
  <c r="L158" i="10"/>
  <c r="L134"/>
  <c r="J30" i="13"/>
  <c r="M158" i="10"/>
  <c r="M134"/>
  <c r="K30" i="13"/>
  <c r="N158" i="10"/>
  <c r="N134"/>
  <c r="L30" i="13"/>
  <c r="O158" i="10"/>
  <c r="O134"/>
  <c r="M30" i="13"/>
  <c r="P158" i="10"/>
  <c r="P134"/>
  <c r="N30" i="13"/>
  <c r="Q158" i="10"/>
  <c r="Q134"/>
  <c r="O30" i="13"/>
  <c r="R158" i="10"/>
  <c r="R134"/>
  <c r="P30" i="13"/>
  <c r="S158" i="10"/>
  <c r="S134"/>
  <c r="Q30" i="13"/>
  <c r="T158" i="10"/>
  <c r="T134"/>
  <c r="R30" i="13"/>
  <c r="B31"/>
  <c r="C31"/>
  <c r="F159" i="10"/>
  <c r="F135"/>
  <c r="D31" i="13"/>
  <c r="G159" i="10"/>
  <c r="G135"/>
  <c r="E31" i="13"/>
  <c r="H159" i="10"/>
  <c r="H135"/>
  <c r="F31" i="13"/>
  <c r="G31"/>
  <c r="J159" i="10"/>
  <c r="J135"/>
  <c r="H31" i="13"/>
  <c r="K159" i="10"/>
  <c r="K135"/>
  <c r="I31" i="13"/>
  <c r="L159" i="10"/>
  <c r="L135"/>
  <c r="J31" i="13"/>
  <c r="M159" i="10"/>
  <c r="M135"/>
  <c r="K31" i="13"/>
  <c r="N159" i="10"/>
  <c r="N135"/>
  <c r="L31" i="13"/>
  <c r="O159" i="10"/>
  <c r="O135"/>
  <c r="M31" i="13"/>
  <c r="P159" i="10"/>
  <c r="P135"/>
  <c r="N31" i="13"/>
  <c r="Q159" i="10"/>
  <c r="Q135"/>
  <c r="O31" i="13"/>
  <c r="R159" i="10"/>
  <c r="R135"/>
  <c r="P31" i="13"/>
  <c r="S159" i="10"/>
  <c r="S135"/>
  <c r="Q31" i="13"/>
  <c r="T159" i="10"/>
  <c r="T135"/>
  <c r="R31" i="13"/>
  <c r="B32"/>
  <c r="C32"/>
  <c r="F160" i="10"/>
  <c r="F136"/>
  <c r="D32" i="13"/>
  <c r="G160" i="10"/>
  <c r="G136"/>
  <c r="E32" i="13"/>
  <c r="H160" i="10"/>
  <c r="H136"/>
  <c r="F32" i="13"/>
  <c r="G32"/>
  <c r="J160" i="10"/>
  <c r="J136"/>
  <c r="H32" i="13"/>
  <c r="K160" i="10"/>
  <c r="K136"/>
  <c r="I32" i="13"/>
  <c r="L160" i="10"/>
  <c r="L136"/>
  <c r="J32" i="13"/>
  <c r="M160" i="10"/>
  <c r="M136"/>
  <c r="K32" i="13"/>
  <c r="N160" i="10"/>
  <c r="N136"/>
  <c r="L32" i="13"/>
  <c r="O160" i="10"/>
  <c r="O136"/>
  <c r="M32" i="13"/>
  <c r="P160" i="10"/>
  <c r="P136"/>
  <c r="N32" i="13"/>
  <c r="Q160" i="10"/>
  <c r="Q136"/>
  <c r="O32" i="13"/>
  <c r="R160" i="10"/>
  <c r="R136"/>
  <c r="P32" i="13"/>
  <c r="S160" i="10"/>
  <c r="S136"/>
  <c r="Q32" i="13"/>
  <c r="T160" i="10"/>
  <c r="T136"/>
  <c r="R32" i="13"/>
  <c r="B33"/>
  <c r="C33"/>
  <c r="F161" i="10"/>
  <c r="F137"/>
  <c r="D33" i="13"/>
  <c r="G161" i="10"/>
  <c r="G137"/>
  <c r="E33" i="13"/>
  <c r="H161" i="10"/>
  <c r="H137"/>
  <c r="F33" i="13"/>
  <c r="G33"/>
  <c r="J161" i="10"/>
  <c r="J137"/>
  <c r="H33" i="13"/>
  <c r="K161" i="10"/>
  <c r="K137"/>
  <c r="I33" i="13"/>
  <c r="L161" i="10"/>
  <c r="L137"/>
  <c r="J33" i="13"/>
  <c r="M161" i="10"/>
  <c r="M137"/>
  <c r="K33" i="13"/>
  <c r="N161" i="10"/>
  <c r="N137"/>
  <c r="L33" i="13"/>
  <c r="O161" i="10"/>
  <c r="O137"/>
  <c r="M33" i="13"/>
  <c r="P161" i="10"/>
  <c r="P137"/>
  <c r="N33" i="13"/>
  <c r="Q161" i="10"/>
  <c r="Q137"/>
  <c r="O33" i="13"/>
  <c r="R161" i="10"/>
  <c r="R137"/>
  <c r="P33" i="13"/>
  <c r="S161" i="10"/>
  <c r="S137"/>
  <c r="Q33" i="13"/>
  <c r="T161" i="10"/>
  <c r="T137"/>
  <c r="R33" i="13"/>
  <c r="B34"/>
  <c r="C34"/>
  <c r="F162" i="10"/>
  <c r="F138"/>
  <c r="D34" i="13"/>
  <c r="G162" i="10"/>
  <c r="G138"/>
  <c r="E34" i="13"/>
  <c r="H162" i="10"/>
  <c r="H138"/>
  <c r="F34" i="13"/>
  <c r="G34"/>
  <c r="J162" i="10"/>
  <c r="J138"/>
  <c r="H34" i="13"/>
  <c r="K162" i="10"/>
  <c r="K138"/>
  <c r="I34" i="13"/>
  <c r="L162" i="10"/>
  <c r="L138"/>
  <c r="J34" i="13"/>
  <c r="M162" i="10"/>
  <c r="M138"/>
  <c r="K34" i="13"/>
  <c r="N162" i="10"/>
  <c r="N138"/>
  <c r="L34" i="13"/>
  <c r="O162" i="10"/>
  <c r="O138"/>
  <c r="M34" i="13"/>
  <c r="P162" i="10"/>
  <c r="P138"/>
  <c r="N34" i="13"/>
  <c r="Q162" i="10"/>
  <c r="Q138"/>
  <c r="O34" i="13"/>
  <c r="R162" i="10"/>
  <c r="R138"/>
  <c r="P34" i="13"/>
  <c r="S162" i="10"/>
  <c r="S138"/>
  <c r="Q34" i="13"/>
  <c r="T162" i="10"/>
  <c r="T138"/>
  <c r="R34" i="13"/>
  <c r="B35"/>
  <c r="C35"/>
  <c r="F163" i="10"/>
  <c r="F139"/>
  <c r="D35" i="13"/>
  <c r="G163" i="10"/>
  <c r="G139"/>
  <c r="E35" i="13"/>
  <c r="H163" i="10"/>
  <c r="H139"/>
  <c r="F35" i="13"/>
  <c r="G35"/>
  <c r="J163" i="10"/>
  <c r="J139"/>
  <c r="H35" i="13"/>
  <c r="K163" i="10"/>
  <c r="K139"/>
  <c r="I35" i="13"/>
  <c r="L163" i="10"/>
  <c r="L139"/>
  <c r="J35" i="13"/>
  <c r="M163" i="10"/>
  <c r="M139"/>
  <c r="K35" i="13"/>
  <c r="N163" i="10"/>
  <c r="N139"/>
  <c r="L35" i="13"/>
  <c r="O163" i="10"/>
  <c r="O139"/>
  <c r="M35" i="13"/>
  <c r="P163" i="10"/>
  <c r="P139"/>
  <c r="N35" i="13"/>
  <c r="Q163" i="10"/>
  <c r="Q139"/>
  <c r="O35" i="13"/>
  <c r="R163" i="10"/>
  <c r="R139"/>
  <c r="P35" i="13"/>
  <c r="S163" i="10"/>
  <c r="S139"/>
  <c r="Q35" i="13"/>
  <c r="T163" i="10"/>
  <c r="T139"/>
  <c r="R35" i="13"/>
  <c r="B36"/>
  <c r="C36"/>
  <c r="F164" i="10"/>
  <c r="F140"/>
  <c r="D36" i="13"/>
  <c r="G164" i="10"/>
  <c r="G140"/>
  <c r="E36" i="13"/>
  <c r="H164" i="10"/>
  <c r="H140"/>
  <c r="F36" i="13"/>
  <c r="G36"/>
  <c r="J164" i="10"/>
  <c r="J140"/>
  <c r="H36" i="13"/>
  <c r="K164" i="10"/>
  <c r="K140"/>
  <c r="I36" i="13"/>
  <c r="L164" i="10"/>
  <c r="L140"/>
  <c r="J36" i="13"/>
  <c r="M164" i="10"/>
  <c r="M140"/>
  <c r="K36" i="13"/>
  <c r="N164" i="10"/>
  <c r="N140"/>
  <c r="L36" i="13"/>
  <c r="O164" i="10"/>
  <c r="O140"/>
  <c r="M36" i="13"/>
  <c r="P164" i="10"/>
  <c r="P140"/>
  <c r="N36" i="13"/>
  <c r="Q164" i="10"/>
  <c r="Q140"/>
  <c r="O36" i="13"/>
  <c r="R164" i="10"/>
  <c r="R140"/>
  <c r="P36" i="13"/>
  <c r="S164" i="10"/>
  <c r="S140"/>
  <c r="Q36" i="13"/>
  <c r="T164" i="10"/>
  <c r="T140"/>
  <c r="R36" i="13"/>
  <c r="B37"/>
  <c r="C37"/>
  <c r="F165" i="10"/>
  <c r="F141"/>
  <c r="D37" i="13"/>
  <c r="G165" i="10"/>
  <c r="G141"/>
  <c r="E37" i="13"/>
  <c r="H165" i="10"/>
  <c r="H141"/>
  <c r="F37" i="13"/>
  <c r="G37"/>
  <c r="J165" i="10"/>
  <c r="J141"/>
  <c r="H37" i="13"/>
  <c r="K165" i="10"/>
  <c r="K141"/>
  <c r="I37" i="13"/>
  <c r="L165" i="10"/>
  <c r="L141"/>
  <c r="J37" i="13"/>
  <c r="M165" i="10"/>
  <c r="M141"/>
  <c r="K37" i="13"/>
  <c r="N165" i="10"/>
  <c r="N141"/>
  <c r="L37" i="13"/>
  <c r="O165" i="10"/>
  <c r="O141"/>
  <c r="M37" i="13"/>
  <c r="P165" i="10"/>
  <c r="P141"/>
  <c r="N37" i="13"/>
  <c r="Q165" i="10"/>
  <c r="Q141"/>
  <c r="O37" i="13"/>
  <c r="R165" i="10"/>
  <c r="R141"/>
  <c r="P37" i="13"/>
  <c r="S165" i="10"/>
  <c r="S141"/>
  <c r="Q37" i="13"/>
  <c r="T165" i="10"/>
  <c r="T141"/>
  <c r="R37" i="13"/>
  <c r="B38"/>
  <c r="C38"/>
  <c r="F166" i="10"/>
  <c r="F142"/>
  <c r="D38" i="13"/>
  <c r="G166" i="10"/>
  <c r="G142"/>
  <c r="E38" i="13"/>
  <c r="H166" i="10"/>
  <c r="H142"/>
  <c r="F38" i="13"/>
  <c r="G38"/>
  <c r="J166" i="10"/>
  <c r="J142"/>
  <c r="H38" i="13"/>
  <c r="K166" i="10"/>
  <c r="K142"/>
  <c r="I38" i="13"/>
  <c r="L166" i="10"/>
  <c r="L142"/>
  <c r="J38" i="13"/>
  <c r="M166" i="10"/>
  <c r="M142"/>
  <c r="K38" i="13"/>
  <c r="N166" i="10"/>
  <c r="N142"/>
  <c r="L38" i="13"/>
  <c r="O166" i="10"/>
  <c r="O142"/>
  <c r="M38" i="13"/>
  <c r="P166" i="10"/>
  <c r="P142"/>
  <c r="N38" i="13"/>
  <c r="Q166" i="10"/>
  <c r="Q142"/>
  <c r="O38" i="13"/>
  <c r="R166" i="10"/>
  <c r="R142"/>
  <c r="P38" i="13"/>
  <c r="S166" i="10"/>
  <c r="S142"/>
  <c r="Q38" i="13"/>
  <c r="T166" i="10"/>
  <c r="T142"/>
  <c r="R38" i="13"/>
  <c r="B39"/>
  <c r="C39"/>
  <c r="F167" i="10"/>
  <c r="F143"/>
  <c r="D39" i="13"/>
  <c r="G167" i="10"/>
  <c r="G143"/>
  <c r="E39" i="13"/>
  <c r="H167" i="10"/>
  <c r="H143"/>
  <c r="F39" i="13"/>
  <c r="G39"/>
  <c r="J167" i="10"/>
  <c r="J143"/>
  <c r="H39" i="13"/>
  <c r="K167" i="10"/>
  <c r="K143"/>
  <c r="I39" i="13"/>
  <c r="L167" i="10"/>
  <c r="L143"/>
  <c r="J39" i="13"/>
  <c r="M167" i="10"/>
  <c r="M143"/>
  <c r="K39" i="13"/>
  <c r="N167" i="10"/>
  <c r="N143"/>
  <c r="L39" i="13"/>
  <c r="O167" i="10"/>
  <c r="O143"/>
  <c r="M39" i="13"/>
  <c r="P167" i="10"/>
  <c r="P143"/>
  <c r="N39" i="13"/>
  <c r="Q167" i="10"/>
  <c r="Q143"/>
  <c r="O39" i="13"/>
  <c r="R167" i="10"/>
  <c r="R143"/>
  <c r="P39" i="13"/>
  <c r="S167" i="10"/>
  <c r="S143"/>
  <c r="Q39" i="13"/>
  <c r="T167" i="10"/>
  <c r="T143"/>
  <c r="R39" i="13"/>
  <c r="B40"/>
  <c r="C40"/>
  <c r="F168" i="10"/>
  <c r="F144"/>
  <c r="D40" i="13"/>
  <c r="G168" i="10"/>
  <c r="G144"/>
  <c r="E40" i="13"/>
  <c r="H168" i="10"/>
  <c r="H144"/>
  <c r="F40" i="13"/>
  <c r="G40"/>
  <c r="J168" i="10"/>
  <c r="J144"/>
  <c r="H40" i="13"/>
  <c r="K168" i="10"/>
  <c r="K144"/>
  <c r="I40" i="13"/>
  <c r="L168" i="10"/>
  <c r="L144"/>
  <c r="J40" i="13"/>
  <c r="M168" i="10"/>
  <c r="M144"/>
  <c r="K40" i="13"/>
  <c r="N168" i="10"/>
  <c r="N144"/>
  <c r="L40" i="13"/>
  <c r="O168" i="10"/>
  <c r="O144"/>
  <c r="M40" i="13"/>
  <c r="P168" i="10"/>
  <c r="P144"/>
  <c r="N40" i="13"/>
  <c r="Q168" i="10"/>
  <c r="Q144"/>
  <c r="O40" i="13"/>
  <c r="R168" i="10"/>
  <c r="R144"/>
  <c r="P40" i="13"/>
  <c r="S168" i="10"/>
  <c r="S144"/>
  <c r="Q40" i="13"/>
  <c r="T168" i="10"/>
  <c r="T144"/>
  <c r="R40" i="13"/>
  <c r="B41"/>
  <c r="C41"/>
  <c r="F169" i="10"/>
  <c r="F145"/>
  <c r="D41" i="13"/>
  <c r="G169" i="10"/>
  <c r="G145"/>
  <c r="E41" i="13"/>
  <c r="H169" i="10"/>
  <c r="H145"/>
  <c r="F41" i="13"/>
  <c r="G41"/>
  <c r="J169" i="10"/>
  <c r="J145"/>
  <c r="H41" i="13"/>
  <c r="K169" i="10"/>
  <c r="K145"/>
  <c r="I41" i="13"/>
  <c r="L169" i="10"/>
  <c r="L145"/>
  <c r="J41" i="13"/>
  <c r="M169" i="10"/>
  <c r="M145"/>
  <c r="K41" i="13"/>
  <c r="N169" i="10"/>
  <c r="N145"/>
  <c r="L41" i="13"/>
  <c r="O169" i="10"/>
  <c r="O145"/>
  <c r="M41" i="13"/>
  <c r="P169" i="10"/>
  <c r="P145"/>
  <c r="N41" i="13"/>
  <c r="Q169" i="10"/>
  <c r="Q145"/>
  <c r="O41" i="13"/>
  <c r="R169" i="10"/>
  <c r="R145"/>
  <c r="P41" i="13"/>
  <c r="S169" i="10"/>
  <c r="S145"/>
  <c r="Q41" i="13"/>
  <c r="T169" i="10"/>
  <c r="T145"/>
  <c r="R41" i="13"/>
  <c r="B42"/>
  <c r="C42"/>
  <c r="F170" i="10"/>
  <c r="F146"/>
  <c r="D42" i="13"/>
  <c r="G170" i="10"/>
  <c r="G146"/>
  <c r="E42" i="13"/>
  <c r="H170" i="10"/>
  <c r="H146"/>
  <c r="F42" i="13"/>
  <c r="G42"/>
  <c r="J170" i="10"/>
  <c r="J146"/>
  <c r="H42" i="13"/>
  <c r="K170" i="10"/>
  <c r="K146"/>
  <c r="I42" i="13"/>
  <c r="L170" i="10"/>
  <c r="L146"/>
  <c r="J42" i="13"/>
  <c r="M170" i="10"/>
  <c r="M146"/>
  <c r="K42" i="13"/>
  <c r="N170" i="10"/>
  <c r="N146"/>
  <c r="L42" i="13"/>
  <c r="O170" i="10"/>
  <c r="O146"/>
  <c r="M42" i="13"/>
  <c r="P170" i="10"/>
  <c r="P146"/>
  <c r="N42" i="13"/>
  <c r="Q170" i="10"/>
  <c r="Q146"/>
  <c r="O42" i="13"/>
  <c r="R170" i="10"/>
  <c r="R146"/>
  <c r="P42" i="13"/>
  <c r="S170" i="10"/>
  <c r="S146"/>
  <c r="Q42" i="13"/>
  <c r="T170" i="10"/>
  <c r="T146"/>
  <c r="R42" i="13"/>
  <c r="D147" i="10"/>
  <c r="B43" i="13"/>
  <c r="C43"/>
  <c r="F171" i="10"/>
  <c r="F147"/>
  <c r="D43" i="13"/>
  <c r="G171" i="10"/>
  <c r="G147"/>
  <c r="E43" i="13"/>
  <c r="H171" i="10"/>
  <c r="H147"/>
  <c r="F43" i="13"/>
  <c r="G43"/>
  <c r="J171" i="10"/>
  <c r="J147"/>
  <c r="H43" i="13"/>
  <c r="K171" i="10"/>
  <c r="K147"/>
  <c r="I43" i="13"/>
  <c r="L171" i="10"/>
  <c r="L147"/>
  <c r="J43" i="13"/>
  <c r="M171" i="10"/>
  <c r="M147"/>
  <c r="K43" i="13"/>
  <c r="N171" i="10"/>
  <c r="N147"/>
  <c r="L43" i="13"/>
  <c r="O171" i="10"/>
  <c r="O147"/>
  <c r="M43" i="13"/>
  <c r="P171" i="10"/>
  <c r="P147"/>
  <c r="N43" i="13"/>
  <c r="Q171" i="10"/>
  <c r="Q147"/>
  <c r="O43" i="13"/>
  <c r="R171" i="10"/>
  <c r="R147"/>
  <c r="P43" i="13"/>
  <c r="S171" i="10"/>
  <c r="S147"/>
  <c r="Q43" i="13"/>
  <c r="T171" i="10"/>
  <c r="T147"/>
  <c r="R43" i="13"/>
  <c r="B44"/>
  <c r="C44"/>
  <c r="F172" i="10"/>
  <c r="F148"/>
  <c r="D44" i="13"/>
  <c r="G172" i="10"/>
  <c r="G148"/>
  <c r="E44" i="13"/>
  <c r="H172" i="10"/>
  <c r="H148"/>
  <c r="F44" i="13"/>
  <c r="G44"/>
  <c r="J172" i="10"/>
  <c r="J148"/>
  <c r="H44" i="13"/>
  <c r="K172" i="10"/>
  <c r="K148"/>
  <c r="I44" i="13"/>
  <c r="L172" i="10"/>
  <c r="L148"/>
  <c r="J44" i="13"/>
  <c r="M172" i="10"/>
  <c r="M148"/>
  <c r="K44" i="13"/>
  <c r="N172" i="10"/>
  <c r="N148"/>
  <c r="L44" i="13"/>
  <c r="O172" i="10"/>
  <c r="O148"/>
  <c r="M44" i="13"/>
  <c r="P172" i="10"/>
  <c r="P148"/>
  <c r="N44" i="13"/>
  <c r="Q172" i="10"/>
  <c r="Q148"/>
  <c r="O44" i="13"/>
  <c r="R172" i="10"/>
  <c r="R148"/>
  <c r="P44" i="13"/>
  <c r="S172" i="10"/>
  <c r="S148"/>
  <c r="Q44" i="13"/>
  <c r="T172" i="10"/>
  <c r="T148"/>
  <c r="R44" i="13"/>
  <c r="B45"/>
  <c r="C45"/>
  <c r="F173" i="10"/>
  <c r="F149"/>
  <c r="D45" i="13"/>
  <c r="G173" i="10"/>
  <c r="G149"/>
  <c r="E45" i="13"/>
  <c r="H173" i="10"/>
  <c r="H149"/>
  <c r="F45" i="13"/>
  <c r="G45"/>
  <c r="J173" i="10"/>
  <c r="J149"/>
  <c r="H45" i="13"/>
  <c r="K173" i="10"/>
  <c r="K149"/>
  <c r="I45" i="13"/>
  <c r="L173" i="10"/>
  <c r="L149"/>
  <c r="J45" i="13"/>
  <c r="M173" i="10"/>
  <c r="M149"/>
  <c r="K45" i="13"/>
  <c r="N173" i="10"/>
  <c r="N149"/>
  <c r="L45" i="13"/>
  <c r="O173" i="10"/>
  <c r="O149"/>
  <c r="M45" i="13"/>
  <c r="P173" i="10"/>
  <c r="P149"/>
  <c r="N45" i="13"/>
  <c r="Q173" i="10"/>
  <c r="Q149"/>
  <c r="O45" i="13"/>
  <c r="R173" i="10"/>
  <c r="R149"/>
  <c r="P45" i="13"/>
  <c r="S173" i="10"/>
  <c r="S149"/>
  <c r="Q45" i="13"/>
  <c r="T173" i="10"/>
  <c r="T149"/>
  <c r="R45" i="13"/>
  <c r="B46"/>
  <c r="C46"/>
  <c r="F174" i="10"/>
  <c r="F150"/>
  <c r="D46" i="13"/>
  <c r="G174" i="10"/>
  <c r="G150"/>
  <c r="E46" i="13"/>
  <c r="H174" i="10"/>
  <c r="H150"/>
  <c r="F46" i="13"/>
  <c r="I150" i="10"/>
  <c r="G46" i="13"/>
  <c r="J174" i="10"/>
  <c r="J150"/>
  <c r="H46" i="13"/>
  <c r="K174" i="10"/>
  <c r="K150"/>
  <c r="I46" i="13"/>
  <c r="L174" i="10"/>
  <c r="L150"/>
  <c r="J46" i="13"/>
  <c r="M174" i="10"/>
  <c r="M150"/>
  <c r="K46" i="13"/>
  <c r="N174" i="10"/>
  <c r="N150"/>
  <c r="L46" i="13"/>
  <c r="O174" i="10"/>
  <c r="O150"/>
  <c r="M46" i="13"/>
  <c r="P174" i="10"/>
  <c r="P150"/>
  <c r="N46" i="13"/>
  <c r="Q174" i="10"/>
  <c r="Q150"/>
  <c r="O46" i="13"/>
  <c r="R174" i="10"/>
  <c r="R150"/>
  <c r="P46" i="13"/>
  <c r="S174" i="10"/>
  <c r="S150"/>
  <c r="Q46" i="13"/>
  <c r="T174" i="10"/>
  <c r="T150"/>
  <c r="R46" i="13"/>
  <c r="B26"/>
  <c r="C26"/>
  <c r="E26"/>
  <c r="H130" i="10"/>
  <c r="F26" i="13"/>
  <c r="G26"/>
  <c r="H26"/>
  <c r="I26"/>
  <c r="J26"/>
  <c r="K26"/>
  <c r="L26"/>
  <c r="M26"/>
  <c r="N26"/>
  <c r="O26"/>
  <c r="P26"/>
  <c r="Q26"/>
  <c r="R26"/>
  <c r="F130" i="10"/>
  <c r="D26" i="13"/>
  <c r="F5"/>
  <c r="F6"/>
  <c r="F8"/>
  <c r="H5"/>
  <c r="J74" i="10"/>
  <c r="H6" i="13"/>
  <c r="H8"/>
  <c r="J5"/>
  <c r="L74" i="10"/>
  <c r="J6" i="13"/>
  <c r="J8"/>
  <c r="L5"/>
  <c r="N74" i="10"/>
  <c r="L6" i="13"/>
  <c r="L8"/>
  <c r="N5"/>
  <c r="P74" i="10"/>
  <c r="N6" i="13"/>
  <c r="N8"/>
  <c r="P5"/>
  <c r="R74" i="10"/>
  <c r="P6" i="13"/>
  <c r="P8"/>
  <c r="R5"/>
  <c r="T74" i="10"/>
  <c r="R6" i="13"/>
  <c r="R8"/>
  <c r="D6"/>
  <c r="D5"/>
  <c r="D8"/>
  <c r="F4"/>
  <c r="H4"/>
  <c r="J4"/>
  <c r="L4"/>
  <c r="N4"/>
  <c r="P4"/>
  <c r="R4"/>
  <c r="D4"/>
  <c r="B14" i="12"/>
  <c r="C14"/>
  <c r="D14"/>
  <c r="B15"/>
  <c r="C15"/>
  <c r="D15"/>
  <c r="B16"/>
  <c r="C16"/>
  <c r="D16"/>
  <c r="B17"/>
  <c r="C17"/>
  <c r="D17"/>
  <c r="B18"/>
  <c r="C18"/>
  <c r="D18"/>
  <c r="B19"/>
  <c r="C19"/>
  <c r="D19"/>
  <c r="B20"/>
  <c r="C20"/>
  <c r="D20"/>
  <c r="B21"/>
  <c r="C21"/>
  <c r="D21"/>
  <c r="B22"/>
  <c r="C22"/>
  <c r="D22"/>
  <c r="B23"/>
  <c r="C23"/>
  <c r="D23"/>
  <c r="B24"/>
  <c r="C24"/>
  <c r="D24"/>
  <c r="B25"/>
  <c r="C25"/>
  <c r="D25"/>
  <c r="B26"/>
  <c r="C26"/>
  <c r="D26"/>
  <c r="B27"/>
  <c r="C27"/>
  <c r="D27"/>
  <c r="B28"/>
  <c r="C28"/>
  <c r="D28"/>
  <c r="B29"/>
  <c r="C29"/>
  <c r="D29"/>
  <c r="E82" i="7"/>
  <c r="E14" i="12"/>
  <c r="F82" i="7"/>
  <c r="F14" i="12"/>
  <c r="G14"/>
  <c r="H14"/>
  <c r="I14"/>
  <c r="J14"/>
  <c r="K14"/>
  <c r="L14"/>
  <c r="M14"/>
  <c r="N14"/>
  <c r="O14"/>
  <c r="P14"/>
  <c r="Q14"/>
  <c r="R14"/>
  <c r="S14"/>
  <c r="T14"/>
  <c r="U14"/>
  <c r="F116" i="7"/>
  <c r="F83"/>
  <c r="F15" i="12"/>
  <c r="G34" i="7"/>
  <c r="G38"/>
  <c r="G39"/>
  <c r="G40"/>
  <c r="G41"/>
  <c r="G116"/>
  <c r="G53"/>
  <c r="G83"/>
  <c r="G15" i="12"/>
  <c r="H15"/>
  <c r="I34" i="7"/>
  <c r="I38"/>
  <c r="I39"/>
  <c r="I40"/>
  <c r="I41"/>
  <c r="I116"/>
  <c r="I53"/>
  <c r="I83"/>
  <c r="I15" i="12"/>
  <c r="J116" i="7"/>
  <c r="J83"/>
  <c r="J15" i="12"/>
  <c r="K34" i="7"/>
  <c r="K38"/>
  <c r="K39"/>
  <c r="K40"/>
  <c r="K41"/>
  <c r="K116"/>
  <c r="K53"/>
  <c r="K83"/>
  <c r="K15" i="12"/>
  <c r="L116" i="7"/>
  <c r="L83"/>
  <c r="L15" i="12"/>
  <c r="M34" i="7"/>
  <c r="M38"/>
  <c r="M39"/>
  <c r="M40"/>
  <c r="M41"/>
  <c r="M116"/>
  <c r="M53"/>
  <c r="M83"/>
  <c r="M15" i="12"/>
  <c r="N116" i="7"/>
  <c r="N83"/>
  <c r="N15" i="12"/>
  <c r="O34" i="7"/>
  <c r="O38"/>
  <c r="O39"/>
  <c r="O40"/>
  <c r="O41"/>
  <c r="O116"/>
  <c r="O53"/>
  <c r="O83"/>
  <c r="O15" i="12"/>
  <c r="P116" i="7"/>
  <c r="P83"/>
  <c r="P15" i="12"/>
  <c r="Q34" i="7"/>
  <c r="Q38"/>
  <c r="Q39"/>
  <c r="Q40"/>
  <c r="Q41"/>
  <c r="Q116"/>
  <c r="Q53"/>
  <c r="Q83"/>
  <c r="Q15" i="12"/>
  <c r="R116" i="7"/>
  <c r="R83"/>
  <c r="R15" i="12"/>
  <c r="S34" i="7"/>
  <c r="S38"/>
  <c r="S39"/>
  <c r="S40"/>
  <c r="S41"/>
  <c r="S116"/>
  <c r="S53"/>
  <c r="S83"/>
  <c r="S15" i="12"/>
  <c r="T15"/>
  <c r="U15"/>
  <c r="F117" i="7"/>
  <c r="F84"/>
  <c r="F16" i="12"/>
  <c r="G117" i="7"/>
  <c r="G84"/>
  <c r="G16" i="12"/>
  <c r="H117" i="7"/>
  <c r="H84"/>
  <c r="H16" i="12"/>
  <c r="I117" i="7"/>
  <c r="I84"/>
  <c r="I16" i="12"/>
  <c r="J117" i="7"/>
  <c r="J84"/>
  <c r="J16" i="12"/>
  <c r="K117" i="7"/>
  <c r="K84"/>
  <c r="K16" i="12"/>
  <c r="L117" i="7"/>
  <c r="L84"/>
  <c r="L16" i="12"/>
  <c r="M117" i="7"/>
  <c r="M84"/>
  <c r="M16" i="12"/>
  <c r="N117" i="7"/>
  <c r="N84"/>
  <c r="N16" i="12"/>
  <c r="O117" i="7"/>
  <c r="O84"/>
  <c r="O16" i="12"/>
  <c r="P117" i="7"/>
  <c r="P84"/>
  <c r="P16" i="12"/>
  <c r="Q117" i="7"/>
  <c r="Q84"/>
  <c r="Q16" i="12"/>
  <c r="R117" i="7"/>
  <c r="R84"/>
  <c r="R16" i="12"/>
  <c r="S117" i="7"/>
  <c r="S84"/>
  <c r="S16" i="12"/>
  <c r="T16"/>
  <c r="U16"/>
  <c r="F118" i="7"/>
  <c r="F85"/>
  <c r="F17" i="12"/>
  <c r="G118" i="7"/>
  <c r="G85"/>
  <c r="G17" i="12"/>
  <c r="H118" i="7"/>
  <c r="H85"/>
  <c r="H17" i="12"/>
  <c r="I118" i="7"/>
  <c r="I85"/>
  <c r="I17" i="12"/>
  <c r="J118" i="7"/>
  <c r="J85"/>
  <c r="J17" i="12"/>
  <c r="K118" i="7"/>
  <c r="K85"/>
  <c r="K17" i="12"/>
  <c r="L118" i="7"/>
  <c r="L85"/>
  <c r="L17" i="12"/>
  <c r="M118" i="7"/>
  <c r="M85"/>
  <c r="M17" i="12"/>
  <c r="N118" i="7"/>
  <c r="N85"/>
  <c r="N17" i="12"/>
  <c r="O118" i="7"/>
  <c r="O85"/>
  <c r="O17" i="12"/>
  <c r="P118" i="7"/>
  <c r="P85"/>
  <c r="P17" i="12"/>
  <c r="Q118" i="7"/>
  <c r="Q85"/>
  <c r="Q17" i="12"/>
  <c r="R118" i="7"/>
  <c r="R85"/>
  <c r="R17" i="12"/>
  <c r="S118" i="7"/>
  <c r="S85"/>
  <c r="S17" i="12"/>
  <c r="T17"/>
  <c r="U17"/>
  <c r="C119" i="7"/>
  <c r="F119"/>
  <c r="F86"/>
  <c r="F18" i="12"/>
  <c r="G119" i="7"/>
  <c r="G86"/>
  <c r="G18" i="12"/>
  <c r="H119" i="7"/>
  <c r="H86"/>
  <c r="H18" i="12"/>
  <c r="I119" i="7"/>
  <c r="I86"/>
  <c r="I18" i="12"/>
  <c r="J119" i="7"/>
  <c r="J86"/>
  <c r="J18" i="12"/>
  <c r="K119" i="7"/>
  <c r="K86"/>
  <c r="K18" i="12"/>
  <c r="L119" i="7"/>
  <c r="L86"/>
  <c r="L18" i="12"/>
  <c r="M119" i="7"/>
  <c r="M86"/>
  <c r="M18" i="12"/>
  <c r="N119" i="7"/>
  <c r="N86"/>
  <c r="N18" i="12"/>
  <c r="O119" i="7"/>
  <c r="O86"/>
  <c r="O18" i="12"/>
  <c r="P119" i="7"/>
  <c r="P86"/>
  <c r="P18" i="12"/>
  <c r="Q119" i="7"/>
  <c r="Q86"/>
  <c r="Q18" i="12"/>
  <c r="R119" i="7"/>
  <c r="R86"/>
  <c r="R18" i="12"/>
  <c r="S119" i="7"/>
  <c r="S86"/>
  <c r="S18" i="12"/>
  <c r="T18"/>
  <c r="U18"/>
  <c r="C120" i="7"/>
  <c r="F120"/>
  <c r="F87"/>
  <c r="F19" i="12"/>
  <c r="G120" i="7"/>
  <c r="G87"/>
  <c r="G19" i="12"/>
  <c r="H120" i="7"/>
  <c r="H87"/>
  <c r="H19" i="12"/>
  <c r="I120" i="7"/>
  <c r="I87"/>
  <c r="I19" i="12"/>
  <c r="J120" i="7"/>
  <c r="J87"/>
  <c r="J19" i="12"/>
  <c r="K120" i="7"/>
  <c r="K87"/>
  <c r="K19" i="12"/>
  <c r="L120" i="7"/>
  <c r="L87"/>
  <c r="L19" i="12"/>
  <c r="M120" i="7"/>
  <c r="M87"/>
  <c r="M19" i="12"/>
  <c r="N120" i="7"/>
  <c r="N87"/>
  <c r="N19" i="12"/>
  <c r="O120" i="7"/>
  <c r="O87"/>
  <c r="O19" i="12"/>
  <c r="P120" i="7"/>
  <c r="P87"/>
  <c r="P19" i="12"/>
  <c r="Q120" i="7"/>
  <c r="Q87"/>
  <c r="Q19" i="12"/>
  <c r="R120" i="7"/>
  <c r="R87"/>
  <c r="R19" i="12"/>
  <c r="S120" i="7"/>
  <c r="S87"/>
  <c r="S19" i="12"/>
  <c r="T19"/>
  <c r="U19"/>
  <c r="C121" i="7"/>
  <c r="F121"/>
  <c r="F88"/>
  <c r="F20" i="12"/>
  <c r="G121" i="7"/>
  <c r="G88"/>
  <c r="G20" i="12"/>
  <c r="H121" i="7"/>
  <c r="H88"/>
  <c r="H20" i="12"/>
  <c r="I121" i="7"/>
  <c r="I88"/>
  <c r="I20" i="12"/>
  <c r="J121" i="7"/>
  <c r="J88"/>
  <c r="J20" i="12"/>
  <c r="K121" i="7"/>
  <c r="K88"/>
  <c r="K20" i="12"/>
  <c r="L121" i="7"/>
  <c r="L88"/>
  <c r="L20" i="12"/>
  <c r="M121" i="7"/>
  <c r="M88"/>
  <c r="M20" i="12"/>
  <c r="N121" i="7"/>
  <c r="N88"/>
  <c r="N20" i="12"/>
  <c r="O121" i="7"/>
  <c r="O88"/>
  <c r="O20" i="12"/>
  <c r="P121" i="7"/>
  <c r="P88"/>
  <c r="P20" i="12"/>
  <c r="Q121" i="7"/>
  <c r="Q88"/>
  <c r="Q20" i="12"/>
  <c r="R121" i="7"/>
  <c r="R88"/>
  <c r="R20" i="12"/>
  <c r="S121" i="7"/>
  <c r="S88"/>
  <c r="S20" i="12"/>
  <c r="T20"/>
  <c r="U20"/>
  <c r="C122" i="7"/>
  <c r="F122"/>
  <c r="F89"/>
  <c r="F21" i="12"/>
  <c r="G122" i="7"/>
  <c r="G89"/>
  <c r="G21" i="12"/>
  <c r="H122" i="7"/>
  <c r="H89"/>
  <c r="H21" i="12"/>
  <c r="I122" i="7"/>
  <c r="I89"/>
  <c r="I21" i="12"/>
  <c r="J122" i="7"/>
  <c r="J89"/>
  <c r="J21" i="12"/>
  <c r="K122" i="7"/>
  <c r="K89"/>
  <c r="K21" i="12"/>
  <c r="L122" i="7"/>
  <c r="L89"/>
  <c r="L21" i="12"/>
  <c r="M122" i="7"/>
  <c r="M89"/>
  <c r="M21" i="12"/>
  <c r="N122" i="7"/>
  <c r="N89"/>
  <c r="N21" i="12"/>
  <c r="O122" i="7"/>
  <c r="O89"/>
  <c r="O21" i="12"/>
  <c r="P122" i="7"/>
  <c r="P89"/>
  <c r="P21" i="12"/>
  <c r="Q122" i="7"/>
  <c r="Q89"/>
  <c r="Q21" i="12"/>
  <c r="R122" i="7"/>
  <c r="R89"/>
  <c r="R21" i="12"/>
  <c r="S122" i="7"/>
  <c r="S89"/>
  <c r="S21" i="12"/>
  <c r="T21"/>
  <c r="U21"/>
  <c r="C123" i="7"/>
  <c r="F123"/>
  <c r="F90"/>
  <c r="F22" i="12"/>
  <c r="G123" i="7"/>
  <c r="G90"/>
  <c r="G22" i="12"/>
  <c r="H123" i="7"/>
  <c r="H90"/>
  <c r="H22" i="12"/>
  <c r="I123" i="7"/>
  <c r="I90"/>
  <c r="I22" i="12"/>
  <c r="J123" i="7"/>
  <c r="J90"/>
  <c r="J22" i="12"/>
  <c r="K123" i="7"/>
  <c r="K90"/>
  <c r="K22" i="12"/>
  <c r="L123" i="7"/>
  <c r="L90"/>
  <c r="L22" i="12"/>
  <c r="M123" i="7"/>
  <c r="M90"/>
  <c r="M22" i="12"/>
  <c r="N123" i="7"/>
  <c r="N90"/>
  <c r="N22" i="12"/>
  <c r="O123" i="7"/>
  <c r="O90"/>
  <c r="O22" i="12"/>
  <c r="P123" i="7"/>
  <c r="P90"/>
  <c r="P22" i="12"/>
  <c r="Q123" i="7"/>
  <c r="Q90"/>
  <c r="Q22" i="12"/>
  <c r="R123" i="7"/>
  <c r="R90"/>
  <c r="R22" i="12"/>
  <c r="S123" i="7"/>
  <c r="S90"/>
  <c r="S22" i="12"/>
  <c r="T22"/>
  <c r="U22"/>
  <c r="C124" i="7"/>
  <c r="F124"/>
  <c r="F91"/>
  <c r="F23" i="12"/>
  <c r="G124" i="7"/>
  <c r="G91"/>
  <c r="G23" i="12"/>
  <c r="H124" i="7"/>
  <c r="H91"/>
  <c r="H23" i="12"/>
  <c r="I124" i="7"/>
  <c r="I91"/>
  <c r="I23" i="12"/>
  <c r="J124" i="7"/>
  <c r="J91"/>
  <c r="J23" i="12"/>
  <c r="K124" i="7"/>
  <c r="K91"/>
  <c r="K23" i="12"/>
  <c r="L124" i="7"/>
  <c r="L91"/>
  <c r="L23" i="12"/>
  <c r="M124" i="7"/>
  <c r="M91"/>
  <c r="M23" i="12"/>
  <c r="N124" i="7"/>
  <c r="N91"/>
  <c r="N23" i="12"/>
  <c r="O124" i="7"/>
  <c r="O91"/>
  <c r="O23" i="12"/>
  <c r="P124" i="7"/>
  <c r="P91"/>
  <c r="P23" i="12"/>
  <c r="Q124" i="7"/>
  <c r="Q91"/>
  <c r="Q23" i="12"/>
  <c r="R124" i="7"/>
  <c r="R91"/>
  <c r="R23" i="12"/>
  <c r="S124" i="7"/>
  <c r="S91"/>
  <c r="S23" i="12"/>
  <c r="T23"/>
  <c r="U23"/>
  <c r="C125" i="7"/>
  <c r="F125"/>
  <c r="F92"/>
  <c r="F24" i="12"/>
  <c r="G125" i="7"/>
  <c r="G92"/>
  <c r="G24" i="12"/>
  <c r="H125" i="7"/>
  <c r="H92"/>
  <c r="H24" i="12"/>
  <c r="I125" i="7"/>
  <c r="I92"/>
  <c r="I24" i="12"/>
  <c r="J125" i="7"/>
  <c r="J92"/>
  <c r="J24" i="12"/>
  <c r="K125" i="7"/>
  <c r="K92"/>
  <c r="K24" i="12"/>
  <c r="L125" i="7"/>
  <c r="L92"/>
  <c r="L24" i="12"/>
  <c r="M125" i="7"/>
  <c r="M92"/>
  <c r="M24" i="12"/>
  <c r="N125" i="7"/>
  <c r="N92"/>
  <c r="N24" i="12"/>
  <c r="O125" i="7"/>
  <c r="O92"/>
  <c r="O24" i="12"/>
  <c r="P125" i="7"/>
  <c r="P92"/>
  <c r="P24" i="12"/>
  <c r="Q125" i="7"/>
  <c r="Q92"/>
  <c r="Q24" i="12"/>
  <c r="R125" i="7"/>
  <c r="R92"/>
  <c r="R24" i="12"/>
  <c r="S125" i="7"/>
  <c r="S92"/>
  <c r="S24" i="12"/>
  <c r="T24"/>
  <c r="U24"/>
  <c r="C126" i="7"/>
  <c r="F126"/>
  <c r="F93"/>
  <c r="F25" i="12"/>
  <c r="G126" i="7"/>
  <c r="G93"/>
  <c r="G25" i="12"/>
  <c r="H126" i="7"/>
  <c r="H93"/>
  <c r="H25" i="12"/>
  <c r="I126" i="7"/>
  <c r="I93"/>
  <c r="I25" i="12"/>
  <c r="J126" i="7"/>
  <c r="J93"/>
  <c r="J25" i="12"/>
  <c r="K126" i="7"/>
  <c r="K93"/>
  <c r="K25" i="12"/>
  <c r="L126" i="7"/>
  <c r="L93"/>
  <c r="L25" i="12"/>
  <c r="M126" i="7"/>
  <c r="M93"/>
  <c r="M25" i="12"/>
  <c r="N126" i="7"/>
  <c r="N93"/>
  <c r="N25" i="12"/>
  <c r="O126" i="7"/>
  <c r="O93"/>
  <c r="O25" i="12"/>
  <c r="P126" i="7"/>
  <c r="P93"/>
  <c r="P25" i="12"/>
  <c r="Q126" i="7"/>
  <c r="Q93"/>
  <c r="Q25" i="12"/>
  <c r="R126" i="7"/>
  <c r="R93"/>
  <c r="R25" i="12"/>
  <c r="S126" i="7"/>
  <c r="S93"/>
  <c r="S25" i="12"/>
  <c r="T25"/>
  <c r="U25"/>
  <c r="C127" i="7"/>
  <c r="F127"/>
  <c r="F94"/>
  <c r="F26" i="12"/>
  <c r="G127" i="7"/>
  <c r="G94"/>
  <c r="G26" i="12"/>
  <c r="H127" i="7"/>
  <c r="H94"/>
  <c r="H26" i="12"/>
  <c r="I127" i="7"/>
  <c r="I94"/>
  <c r="I26" i="12"/>
  <c r="J127" i="7"/>
  <c r="J94"/>
  <c r="J26" i="12"/>
  <c r="K127" i="7"/>
  <c r="K94"/>
  <c r="K26" i="12"/>
  <c r="L127" i="7"/>
  <c r="L94"/>
  <c r="L26" i="12"/>
  <c r="M127" i="7"/>
  <c r="M94"/>
  <c r="M26" i="12"/>
  <c r="N127" i="7"/>
  <c r="N94"/>
  <c r="N26" i="12"/>
  <c r="O127" i="7"/>
  <c r="O94"/>
  <c r="O26" i="12"/>
  <c r="P127" i="7"/>
  <c r="P94"/>
  <c r="P26" i="12"/>
  <c r="Q127" i="7"/>
  <c r="Q94"/>
  <c r="Q26" i="12"/>
  <c r="R127" i="7"/>
  <c r="R94"/>
  <c r="R26" i="12"/>
  <c r="S127" i="7"/>
  <c r="S94"/>
  <c r="S26" i="12"/>
  <c r="T26"/>
  <c r="U26"/>
  <c r="C128" i="7"/>
  <c r="F128"/>
  <c r="F95"/>
  <c r="F27" i="12"/>
  <c r="G128" i="7"/>
  <c r="G95"/>
  <c r="G27" i="12"/>
  <c r="H128" i="7"/>
  <c r="H95"/>
  <c r="H27" i="12"/>
  <c r="I128" i="7"/>
  <c r="I95"/>
  <c r="I27" i="12"/>
  <c r="J128" i="7"/>
  <c r="J95"/>
  <c r="J27" i="12"/>
  <c r="K128" i="7"/>
  <c r="K95"/>
  <c r="K27" i="12"/>
  <c r="L128" i="7"/>
  <c r="L95"/>
  <c r="L27" i="12"/>
  <c r="M128" i="7"/>
  <c r="M95"/>
  <c r="M27" i="12"/>
  <c r="N128" i="7"/>
  <c r="N95"/>
  <c r="N27" i="12"/>
  <c r="O128" i="7"/>
  <c r="O95"/>
  <c r="O27" i="12"/>
  <c r="P128" i="7"/>
  <c r="P95"/>
  <c r="P27" i="12"/>
  <c r="Q128" i="7"/>
  <c r="Q95"/>
  <c r="Q27" i="12"/>
  <c r="R128" i="7"/>
  <c r="R95"/>
  <c r="R27" i="12"/>
  <c r="S128" i="7"/>
  <c r="S95"/>
  <c r="S27" i="12"/>
  <c r="T27"/>
  <c r="U27"/>
  <c r="C129" i="7"/>
  <c r="F129"/>
  <c r="F96"/>
  <c r="F28" i="12"/>
  <c r="G129" i="7"/>
  <c r="G96"/>
  <c r="G28" i="12"/>
  <c r="H129" i="7"/>
  <c r="H96"/>
  <c r="H28" i="12"/>
  <c r="I129" i="7"/>
  <c r="I96"/>
  <c r="I28" i="12"/>
  <c r="J129" i="7"/>
  <c r="J96"/>
  <c r="J28" i="12"/>
  <c r="K129" i="7"/>
  <c r="K96"/>
  <c r="K28" i="12"/>
  <c r="L129" i="7"/>
  <c r="L96"/>
  <c r="L28" i="12"/>
  <c r="M129" i="7"/>
  <c r="M96"/>
  <c r="M28" i="12"/>
  <c r="N129" i="7"/>
  <c r="N96"/>
  <c r="N28" i="12"/>
  <c r="O129" i="7"/>
  <c r="O96"/>
  <c r="O28" i="12"/>
  <c r="P129" i="7"/>
  <c r="P96"/>
  <c r="P28" i="12"/>
  <c r="Q129" i="7"/>
  <c r="Q96"/>
  <c r="Q28" i="12"/>
  <c r="R129" i="7"/>
  <c r="R96"/>
  <c r="R28" i="12"/>
  <c r="S129" i="7"/>
  <c r="S96"/>
  <c r="S28" i="12"/>
  <c r="T28"/>
  <c r="U28"/>
  <c r="C130" i="7"/>
  <c r="F130"/>
  <c r="F97"/>
  <c r="F29" i="12"/>
  <c r="G130" i="7"/>
  <c r="G97"/>
  <c r="G29" i="12"/>
  <c r="H130" i="7"/>
  <c r="H97"/>
  <c r="H29" i="12"/>
  <c r="I130" i="7"/>
  <c r="I97"/>
  <c r="I29" i="12"/>
  <c r="J130" i="7"/>
  <c r="J97"/>
  <c r="J29" i="12"/>
  <c r="K130" i="7"/>
  <c r="K97"/>
  <c r="K29" i="12"/>
  <c r="L130" i="7"/>
  <c r="L97"/>
  <c r="L29" i="12"/>
  <c r="M130" i="7"/>
  <c r="M97"/>
  <c r="M29" i="12"/>
  <c r="N130" i="7"/>
  <c r="N97"/>
  <c r="N29" i="12"/>
  <c r="O130" i="7"/>
  <c r="O97"/>
  <c r="O29" i="12"/>
  <c r="P130" i="7"/>
  <c r="P97"/>
  <c r="P29" i="12"/>
  <c r="Q130" i="7"/>
  <c r="Q97"/>
  <c r="Q29" i="12"/>
  <c r="R130" i="7"/>
  <c r="R97"/>
  <c r="R29" i="12"/>
  <c r="S130" i="7"/>
  <c r="S97"/>
  <c r="S29" i="12"/>
  <c r="T29"/>
  <c r="U29"/>
  <c r="E116" i="7"/>
  <c r="E53"/>
  <c r="E83"/>
  <c r="E15" i="12"/>
  <c r="E117" i="7"/>
  <c r="E84"/>
  <c r="E16" i="12"/>
  <c r="E85" i="7"/>
  <c r="E17" i="12"/>
  <c r="E119" i="7"/>
  <c r="E86"/>
  <c r="E18" i="12"/>
  <c r="E120" i="7"/>
  <c r="E87"/>
  <c r="E19" i="12"/>
  <c r="E121" i="7"/>
  <c r="E88"/>
  <c r="E20" i="12"/>
  <c r="E122" i="7"/>
  <c r="E89"/>
  <c r="E21" i="12"/>
  <c r="E123" i="7"/>
  <c r="E90"/>
  <c r="E22" i="12"/>
  <c r="E124" i="7"/>
  <c r="E91"/>
  <c r="E23" i="12"/>
  <c r="E125" i="7"/>
  <c r="E92"/>
  <c r="E24" i="12"/>
  <c r="E126" i="7"/>
  <c r="E93"/>
  <c r="E25" i="12"/>
  <c r="E127" i="7"/>
  <c r="E94"/>
  <c r="E26" i="12"/>
  <c r="E128" i="7"/>
  <c r="E95"/>
  <c r="E27" i="12"/>
  <c r="E129" i="7"/>
  <c r="E96"/>
  <c r="E28" i="12"/>
  <c r="E130" i="7"/>
  <c r="E97"/>
  <c r="E29" i="12"/>
  <c r="E30"/>
  <c r="E31"/>
  <c r="E32"/>
  <c r="G6"/>
  <c r="I6"/>
  <c r="K6"/>
  <c r="M6"/>
  <c r="O6"/>
  <c r="Q6"/>
  <c r="S6"/>
  <c r="G54" i="7"/>
  <c r="G7" i="12"/>
  <c r="I54" i="7"/>
  <c r="I7" i="12"/>
  <c r="K54" i="7"/>
  <c r="K7" i="12"/>
  <c r="M54" i="7"/>
  <c r="M7" i="12"/>
  <c r="O54" i="7"/>
  <c r="O7" i="12"/>
  <c r="Q54" i="7"/>
  <c r="Q7" i="12"/>
  <c r="S54" i="7"/>
  <c r="S7" i="12"/>
  <c r="G56" i="7"/>
  <c r="G9" i="12"/>
  <c r="I56" i="7"/>
  <c r="I9" i="12"/>
  <c r="K56" i="7"/>
  <c r="K9" i="12"/>
  <c r="M56" i="7"/>
  <c r="M9" i="12"/>
  <c r="O56" i="7"/>
  <c r="O9" i="12"/>
  <c r="Q56" i="7"/>
  <c r="Q9" i="12"/>
  <c r="S56" i="7"/>
  <c r="S9" i="12"/>
  <c r="E54" i="7"/>
  <c r="E7" i="12"/>
  <c r="E56" i="7"/>
  <c r="E9" i="12"/>
  <c r="E6"/>
  <c r="Q5"/>
  <c r="S5"/>
  <c r="G5"/>
  <c r="I5"/>
  <c r="K5"/>
  <c r="M5"/>
  <c r="O5"/>
  <c r="E5"/>
  <c r="S36" i="14"/>
  <c r="S37"/>
  <c r="S38"/>
  <c r="S39"/>
  <c r="S81"/>
  <c r="S82"/>
  <c r="S83"/>
  <c r="G81"/>
  <c r="I36"/>
  <c r="I37"/>
  <c r="I38"/>
  <c r="I39"/>
  <c r="I81"/>
  <c r="K38"/>
  <c r="K39"/>
  <c r="K81"/>
  <c r="M36"/>
  <c r="M37"/>
  <c r="M38"/>
  <c r="M39"/>
  <c r="M81"/>
  <c r="O36"/>
  <c r="O37"/>
  <c r="O38"/>
  <c r="O39"/>
  <c r="O81"/>
  <c r="Q36"/>
  <c r="Q37"/>
  <c r="Q38"/>
  <c r="Q39"/>
  <c r="Q81"/>
  <c r="G82"/>
  <c r="I82"/>
  <c r="K82"/>
  <c r="M82"/>
  <c r="O82"/>
  <c r="Q82"/>
  <c r="G83"/>
  <c r="I83"/>
  <c r="K83"/>
  <c r="M83"/>
  <c r="O83"/>
  <c r="Q83"/>
  <c r="G84"/>
  <c r="I84"/>
  <c r="K84"/>
  <c r="M84"/>
  <c r="O84"/>
  <c r="Q84"/>
  <c r="S84"/>
  <c r="G85"/>
  <c r="I85"/>
  <c r="K85"/>
  <c r="M85"/>
  <c r="O85"/>
  <c r="Q85"/>
  <c r="S85"/>
  <c r="G86"/>
  <c r="I86"/>
  <c r="K86"/>
  <c r="M86"/>
  <c r="O86"/>
  <c r="Q86"/>
  <c r="S86"/>
  <c r="G87"/>
  <c r="I87"/>
  <c r="K87"/>
  <c r="M87"/>
  <c r="O87"/>
  <c r="Q87"/>
  <c r="S87"/>
  <c r="G88"/>
  <c r="I88"/>
  <c r="K88"/>
  <c r="M88"/>
  <c r="O88"/>
  <c r="Q88"/>
  <c r="S88"/>
  <c r="G89"/>
  <c r="I89"/>
  <c r="K89"/>
  <c r="M89"/>
  <c r="O89"/>
  <c r="Q89"/>
  <c r="S89"/>
  <c r="G90"/>
  <c r="I90"/>
  <c r="K90"/>
  <c r="M90"/>
  <c r="O90"/>
  <c r="Q90"/>
  <c r="S90"/>
  <c r="G91"/>
  <c r="I91"/>
  <c r="K91"/>
  <c r="M91"/>
  <c r="O91"/>
  <c r="Q91"/>
  <c r="S91"/>
  <c r="G92"/>
  <c r="I92"/>
  <c r="K92"/>
  <c r="M92"/>
  <c r="O92"/>
  <c r="Q92"/>
  <c r="S92"/>
  <c r="G93"/>
  <c r="I93"/>
  <c r="K93"/>
  <c r="M93"/>
  <c r="O93"/>
  <c r="Q93"/>
  <c r="S93"/>
  <c r="G94"/>
  <c r="I94"/>
  <c r="K94"/>
  <c r="M94"/>
  <c r="O94"/>
  <c r="Q94"/>
  <c r="S94"/>
  <c r="G95"/>
  <c r="I95"/>
  <c r="K95"/>
  <c r="M95"/>
  <c r="O95"/>
  <c r="Q95"/>
  <c r="S95"/>
  <c r="E51"/>
  <c r="E81"/>
  <c r="E82"/>
  <c r="E83"/>
  <c r="E84"/>
  <c r="E85"/>
  <c r="E86"/>
  <c r="E87"/>
  <c r="E88"/>
  <c r="E89"/>
  <c r="E90"/>
  <c r="E91"/>
  <c r="E92"/>
  <c r="E93"/>
  <c r="E94"/>
  <c r="E95"/>
  <c r="G80"/>
  <c r="I80"/>
  <c r="K80"/>
  <c r="M80"/>
  <c r="O80"/>
  <c r="Q80"/>
  <c r="S80"/>
  <c r="E80"/>
  <c r="F129" i="15"/>
  <c r="F130"/>
  <c r="F131"/>
  <c r="F132"/>
  <c r="D158" i="10"/>
  <c r="D159"/>
  <c r="D160"/>
  <c r="D161"/>
  <c r="H67"/>
  <c r="J67"/>
  <c r="L67"/>
  <c r="N67"/>
  <c r="P67"/>
  <c r="R67"/>
  <c r="T67"/>
  <c r="H66"/>
  <c r="J66"/>
  <c r="L66"/>
  <c r="N66"/>
  <c r="P66"/>
  <c r="R66"/>
  <c r="T66"/>
  <c r="H65"/>
  <c r="J65"/>
  <c r="L65"/>
  <c r="N65"/>
  <c r="P65"/>
  <c r="R65"/>
  <c r="T65"/>
  <c r="D162"/>
  <c r="D163"/>
  <c r="D164"/>
  <c r="D165"/>
  <c r="D166"/>
  <c r="D167"/>
  <c r="D168"/>
  <c r="D169"/>
  <c r="D170"/>
  <c r="D171"/>
  <c r="D172"/>
  <c r="D173"/>
  <c r="D174"/>
  <c r="I155"/>
  <c r="I156"/>
  <c r="I157"/>
  <c r="I158"/>
  <c r="I159"/>
  <c r="I160"/>
  <c r="I161"/>
  <c r="I162"/>
  <c r="I163"/>
  <c r="I164"/>
  <c r="I165"/>
  <c r="I166"/>
  <c r="I167"/>
  <c r="I168"/>
  <c r="I169"/>
  <c r="I170"/>
  <c r="I171"/>
  <c r="I172"/>
  <c r="I173"/>
  <c r="I174"/>
  <c r="H116" i="7"/>
  <c r="I131" i="10"/>
  <c r="I132"/>
  <c r="I133"/>
  <c r="I134"/>
  <c r="I135"/>
  <c r="I136"/>
  <c r="I137"/>
  <c r="I138"/>
  <c r="I139"/>
  <c r="I140"/>
  <c r="I141"/>
  <c r="I142"/>
  <c r="I143"/>
  <c r="I144"/>
  <c r="I145"/>
  <c r="I146"/>
  <c r="I147"/>
  <c r="I148"/>
  <c r="I149"/>
  <c r="E158"/>
  <c r="E159"/>
  <c r="E160"/>
  <c r="E161"/>
  <c r="E162"/>
  <c r="E163"/>
  <c r="E164"/>
  <c r="E165"/>
  <c r="E166"/>
  <c r="E167"/>
  <c r="E168"/>
  <c r="E169"/>
  <c r="E170"/>
  <c r="E171"/>
  <c r="E172"/>
  <c r="E173"/>
  <c r="E174"/>
  <c r="G154"/>
  <c r="H154"/>
  <c r="I154"/>
  <c r="J154"/>
  <c r="K154"/>
  <c r="L154"/>
  <c r="M154"/>
  <c r="N154"/>
  <c r="O154"/>
  <c r="P154"/>
  <c r="Q154"/>
  <c r="R154"/>
  <c r="S154"/>
  <c r="T154"/>
  <c r="U154"/>
  <c r="F154"/>
  <c r="T71" i="15"/>
  <c r="T72"/>
  <c r="T129"/>
  <c r="T130"/>
  <c r="T131"/>
  <c r="T132"/>
  <c r="T133"/>
  <c r="T134"/>
  <c r="T135"/>
  <c r="T136"/>
  <c r="T137"/>
  <c r="T138"/>
  <c r="T139"/>
  <c r="T140"/>
  <c r="T141"/>
  <c r="T142"/>
  <c r="T143"/>
  <c r="T144"/>
  <c r="T145"/>
  <c r="T146"/>
  <c r="T147"/>
  <c r="T148"/>
  <c r="R71"/>
  <c r="R72"/>
  <c r="R129"/>
  <c r="R130"/>
  <c r="R131"/>
  <c r="R132"/>
  <c r="R133"/>
  <c r="R134"/>
  <c r="R135"/>
  <c r="R136"/>
  <c r="R137"/>
  <c r="R138"/>
  <c r="R139"/>
  <c r="R140"/>
  <c r="R141"/>
  <c r="R142"/>
  <c r="R143"/>
  <c r="R144"/>
  <c r="R145"/>
  <c r="R146"/>
  <c r="R147"/>
  <c r="R148"/>
  <c r="P71"/>
  <c r="P72"/>
  <c r="P129"/>
  <c r="P130"/>
  <c r="P131"/>
  <c r="P132"/>
  <c r="P133"/>
  <c r="P134"/>
  <c r="P135"/>
  <c r="P136"/>
  <c r="P137"/>
  <c r="P138"/>
  <c r="P139"/>
  <c r="P140"/>
  <c r="P141"/>
  <c r="P142"/>
  <c r="P143"/>
  <c r="P144"/>
  <c r="P145"/>
  <c r="P146"/>
  <c r="P147"/>
  <c r="P148"/>
  <c r="N71"/>
  <c r="N72"/>
  <c r="N129"/>
  <c r="N130"/>
  <c r="N131"/>
  <c r="N132"/>
  <c r="N133"/>
  <c r="N134"/>
  <c r="N135"/>
  <c r="N136"/>
  <c r="N137"/>
  <c r="N138"/>
  <c r="N139"/>
  <c r="N140"/>
  <c r="N141"/>
  <c r="N142"/>
  <c r="N143"/>
  <c r="N144"/>
  <c r="N145"/>
  <c r="N146"/>
  <c r="N147"/>
  <c r="N148"/>
  <c r="L71"/>
  <c r="L72"/>
  <c r="L129"/>
  <c r="L130"/>
  <c r="L131"/>
  <c r="L132"/>
  <c r="L133"/>
  <c r="L134"/>
  <c r="L135"/>
  <c r="L136"/>
  <c r="L137"/>
  <c r="L138"/>
  <c r="L139"/>
  <c r="L140"/>
  <c r="L141"/>
  <c r="L142"/>
  <c r="L143"/>
  <c r="L144"/>
  <c r="L145"/>
  <c r="L146"/>
  <c r="L147"/>
  <c r="L148"/>
  <c r="J71"/>
  <c r="J72"/>
  <c r="J129"/>
  <c r="J130"/>
  <c r="J131"/>
  <c r="J132"/>
  <c r="J133"/>
  <c r="J134"/>
  <c r="J135"/>
  <c r="J136"/>
  <c r="J137"/>
  <c r="J138"/>
  <c r="J139"/>
  <c r="J140"/>
  <c r="J141"/>
  <c r="J142"/>
  <c r="J143"/>
  <c r="J144"/>
  <c r="J145"/>
  <c r="J146"/>
  <c r="J147"/>
  <c r="J148"/>
  <c r="H71"/>
  <c r="H72"/>
  <c r="H129"/>
  <c r="H130"/>
  <c r="H131"/>
  <c r="H132"/>
  <c r="H133"/>
  <c r="H134"/>
  <c r="H135"/>
  <c r="H136"/>
  <c r="H137"/>
  <c r="H138"/>
  <c r="H139"/>
  <c r="H140"/>
  <c r="H141"/>
  <c r="H142"/>
  <c r="H143"/>
  <c r="H144"/>
  <c r="H145"/>
  <c r="H146"/>
  <c r="H147"/>
  <c r="H148"/>
  <c r="F133"/>
  <c r="F134"/>
  <c r="F135"/>
  <c r="F136"/>
  <c r="F137"/>
  <c r="F138"/>
  <c r="F139"/>
  <c r="F140"/>
  <c r="F141"/>
  <c r="F142"/>
  <c r="F143"/>
  <c r="F144"/>
  <c r="F145"/>
  <c r="F146"/>
  <c r="F147"/>
  <c r="F148"/>
  <c r="D129"/>
  <c r="D130"/>
  <c r="D131"/>
  <c r="D132"/>
  <c r="D133"/>
  <c r="D134"/>
  <c r="D135"/>
  <c r="D136"/>
  <c r="D137"/>
  <c r="D138"/>
  <c r="D139"/>
  <c r="D140"/>
  <c r="D141"/>
  <c r="D142"/>
  <c r="D143"/>
  <c r="D144"/>
  <c r="D145"/>
  <c r="D146"/>
  <c r="D147"/>
  <c r="D148"/>
  <c r="T128"/>
  <c r="R128"/>
  <c r="P128"/>
  <c r="N128"/>
  <c r="L128"/>
  <c r="J128"/>
  <c r="H128"/>
  <c r="F128"/>
  <c r="T74"/>
  <c r="R74"/>
  <c r="P74"/>
  <c r="N74"/>
  <c r="L74"/>
  <c r="J74"/>
  <c r="H74"/>
  <c r="F74"/>
  <c r="F105" i="7"/>
  <c r="G105"/>
  <c r="H105"/>
  <c r="I105"/>
  <c r="J105"/>
  <c r="K105"/>
  <c r="L105"/>
  <c r="M105"/>
  <c r="N105"/>
  <c r="O105"/>
  <c r="P105"/>
  <c r="Q105"/>
  <c r="R105"/>
  <c r="S105"/>
  <c r="E105"/>
  <c r="H83"/>
  <c r="T83"/>
  <c r="T84"/>
  <c r="T85"/>
  <c r="T86"/>
  <c r="T87"/>
  <c r="T88"/>
  <c r="T89"/>
  <c r="T90"/>
  <c r="T91"/>
  <c r="T92"/>
  <c r="T93"/>
  <c r="T94"/>
  <c r="T95"/>
  <c r="T96"/>
  <c r="T97"/>
  <c r="G82"/>
  <c r="H82"/>
  <c r="I82"/>
  <c r="J82"/>
  <c r="K82"/>
  <c r="L82"/>
  <c r="M82"/>
  <c r="N82"/>
  <c r="O82"/>
  <c r="P82"/>
  <c r="Q82"/>
  <c r="R82"/>
  <c r="S82"/>
  <c r="G115"/>
  <c r="I115"/>
  <c r="K115"/>
  <c r="M115"/>
  <c r="O115"/>
  <c r="Q115"/>
  <c r="S115"/>
  <c r="E115"/>
  <c r="G33"/>
  <c r="I33"/>
  <c r="K33"/>
  <c r="M33"/>
  <c r="O33"/>
  <c r="Q33"/>
  <c r="S33"/>
  <c r="G32"/>
  <c r="I32"/>
  <c r="K32"/>
  <c r="M32"/>
  <c r="O32"/>
  <c r="Q32"/>
  <c r="S32"/>
  <c r="Q110" i="14"/>
  <c r="M110"/>
  <c r="I110"/>
  <c r="E110"/>
  <c r="D110"/>
  <c r="Q109"/>
  <c r="M109"/>
  <c r="I109"/>
  <c r="E109"/>
  <c r="D109"/>
  <c r="S54"/>
  <c r="Q54"/>
  <c r="O54"/>
  <c r="M54"/>
  <c r="I54"/>
  <c r="G54"/>
  <c r="E54"/>
  <c r="J130" i="10"/>
  <c r="L130"/>
  <c r="N130"/>
  <c r="P130"/>
  <c r="R130"/>
  <c r="T130"/>
  <c r="R76"/>
  <c r="P76"/>
  <c r="N76"/>
  <c r="L76"/>
  <c r="T76"/>
  <c r="J76"/>
  <c r="Q112" i="7"/>
  <c r="Q111"/>
  <c r="M112"/>
  <c r="M111"/>
  <c r="I112"/>
  <c r="I111"/>
  <c r="F76" i="10"/>
  <c r="H76"/>
  <c r="D133"/>
  <c r="D134"/>
  <c r="D111" i="7"/>
  <c r="D135" i="10"/>
  <c r="D136"/>
  <c r="D137"/>
  <c r="D138"/>
  <c r="D139"/>
  <c r="D140"/>
  <c r="D141"/>
  <c r="D142"/>
  <c r="D143"/>
  <c r="D144"/>
  <c r="D145"/>
  <c r="D146"/>
  <c r="D148"/>
  <c r="D149"/>
  <c r="D150"/>
  <c r="E111" i="7"/>
  <c r="E112"/>
  <c r="D112"/>
</calcChain>
</file>

<file path=xl/sharedStrings.xml><?xml version="1.0" encoding="utf-8"?>
<sst xmlns="http://schemas.openxmlformats.org/spreadsheetml/2006/main" count="511" uniqueCount="510">
  <si>
    <r>
      <rPr>
        <b/>
        <sz val="8"/>
        <color theme="1"/>
        <rFont val="Arial"/>
        <family val="2"/>
      </rPr>
      <t>Price of electricity</t>
    </r>
  </si>
  <si>
    <r>
      <rPr>
        <b/>
        <sz val="8"/>
        <color theme="1"/>
        <rFont val="Arial"/>
        <family val="2"/>
      </rPr>
      <t>Total TCO</t>
    </r>
  </si>
  <si>
    <r>
      <rPr>
        <i/>
        <sz val="8"/>
        <color theme="1"/>
        <rFont val="Arial"/>
        <family val="2"/>
      </rPr>
      <t>DKK</t>
    </r>
  </si>
  <si>
    <r>
      <rPr>
        <i/>
        <sz val="8"/>
        <color theme="1"/>
        <rFont val="Arial"/>
        <family val="2"/>
      </rPr>
      <t>year</t>
    </r>
  </si>
  <si>
    <r>
      <rPr>
        <b/>
        <sz val="8"/>
        <color theme="0" tint="-0.499984740745262"/>
        <rFont val="Calibri"/>
        <family val="2"/>
        <scheme val="minor"/>
      </rPr>
      <t>Standby/snooze/sleep</t>
    </r>
  </si>
  <si>
    <r>
      <rPr>
        <b/>
        <i/>
        <sz val="8"/>
        <color theme="0" tint="-0.499984740745262"/>
        <rFont val="Calibri"/>
        <family val="2"/>
        <scheme val="minor"/>
      </rPr>
      <t>Off</t>
    </r>
  </si>
  <si>
    <r>
      <rPr>
        <i/>
        <sz val="8"/>
        <color theme="1"/>
        <rFont val="Arial"/>
        <family val="2"/>
      </rPr>
      <t>kWh/week</t>
    </r>
  </si>
  <si>
    <r>
      <rPr>
        <b/>
        <sz val="8"/>
        <color theme="1"/>
        <rFont val="Arial"/>
        <family val="2"/>
      </rPr>
      <t>Black/white click – A4 – four-hour response time – with staples</t>
    </r>
  </si>
  <si>
    <r>
      <rPr>
        <b/>
        <sz val="8"/>
        <color theme="1"/>
        <rFont val="Arial"/>
        <family val="2"/>
      </rPr>
      <t>Black/white click – A4 – four-hour response time – without staples</t>
    </r>
  </si>
  <si>
    <r>
      <rPr>
        <b/>
        <sz val="8"/>
        <color theme="1"/>
        <rFont val="Arial"/>
        <family val="2"/>
      </rPr>
      <t>Black/white click – A4 – eight-hour response time – with staples</t>
    </r>
  </si>
  <si>
    <r>
      <rPr>
        <b/>
        <sz val="8"/>
        <color theme="1"/>
        <rFont val="Arial"/>
        <family val="2"/>
      </rPr>
      <t>Black/white click – A4 – eight-hour response time – without staples</t>
    </r>
  </si>
  <si>
    <r>
      <rPr>
        <b/>
        <sz val="8"/>
        <color theme="1"/>
        <rFont val="Arial"/>
        <family val="2"/>
      </rPr>
      <t>Black/white click – A3 – four-hour response time – with staples</t>
    </r>
  </si>
  <si>
    <r>
      <rPr>
        <b/>
        <sz val="8"/>
        <color theme="1"/>
        <rFont val="Arial"/>
        <family val="2"/>
      </rPr>
      <t>Black/white click – A3 – four-hour response time – without staples</t>
    </r>
  </si>
  <si>
    <r>
      <rPr>
        <b/>
        <sz val="8"/>
        <color theme="1"/>
        <rFont val="Arial"/>
        <family val="2"/>
      </rPr>
      <t>Black/white click – A3 – eight-hour response time – with staples</t>
    </r>
  </si>
  <si>
    <r>
      <rPr>
        <b/>
        <sz val="8"/>
        <color theme="1"/>
        <rFont val="Arial"/>
        <family val="2"/>
      </rPr>
      <t>Black/white click – A3 – eight-hour response time – without staples</t>
    </r>
  </si>
  <si>
    <r>
      <rPr>
        <b/>
        <sz val="8"/>
        <color theme="1"/>
        <rFont val="Arial"/>
        <family val="2"/>
      </rPr>
      <t>Colour click – A4 – four-hour response time – with staples</t>
    </r>
  </si>
  <si>
    <r>
      <rPr>
        <b/>
        <sz val="8"/>
        <color theme="1"/>
        <rFont val="Arial"/>
        <family val="2"/>
      </rPr>
      <t>Colour click – A4 – four-hour response time – without staples</t>
    </r>
  </si>
  <si>
    <r>
      <rPr>
        <b/>
        <sz val="8"/>
        <color theme="1"/>
        <rFont val="Arial"/>
        <family val="2"/>
      </rPr>
      <t>Colour click – A4 – eight-hour response time – with staples</t>
    </r>
  </si>
  <si>
    <r>
      <rPr>
        <b/>
        <sz val="8"/>
        <color theme="1"/>
        <rFont val="Arial"/>
        <family val="2"/>
      </rPr>
      <t>Colour click – A4 – eight-hour response time – without staples</t>
    </r>
  </si>
  <si>
    <r>
      <rPr>
        <b/>
        <sz val="8"/>
        <color theme="1"/>
        <rFont val="Arial"/>
        <family val="2"/>
      </rPr>
      <t>Colour click – A3 – four-hour response time – with staples</t>
    </r>
  </si>
  <si>
    <r>
      <rPr>
        <b/>
        <sz val="8"/>
        <color theme="1"/>
        <rFont val="Arial"/>
        <family val="2"/>
      </rPr>
      <t>Colour click – A3 – four-hour response time – without staples</t>
    </r>
  </si>
  <si>
    <r>
      <rPr>
        <b/>
        <sz val="8"/>
        <color theme="1"/>
        <rFont val="Arial"/>
        <family val="2"/>
      </rPr>
      <t>Colour click – A3 – eight-hour response time – with staples</t>
    </r>
  </si>
  <si>
    <r>
      <rPr>
        <b/>
        <sz val="8"/>
        <color theme="1"/>
        <rFont val="Arial"/>
        <family val="2"/>
      </rPr>
      <t>Colour click – A3 – eight-hour response time – without staples</t>
    </r>
  </si>
  <si>
    <r>
      <rPr>
        <i/>
        <sz val="8"/>
        <color theme="1"/>
        <rFont val="Arial"/>
        <family val="2"/>
      </rPr>
      <t>Watts</t>
    </r>
  </si>
  <si>
    <r>
      <rPr>
        <b/>
        <sz val="8"/>
        <color theme="0" tint="-0.499984740745262"/>
        <rFont val="Calibri"/>
        <family val="2"/>
        <scheme val="minor"/>
      </rPr>
      <t xml:space="preserve">On </t>
    </r>
  </si>
  <si>
    <r>
      <rPr>
        <i/>
        <sz val="8"/>
        <color theme="1"/>
        <rFont val="Arial"/>
        <family val="2"/>
      </rPr>
      <t>DKK/product</t>
    </r>
  </si>
  <si>
    <r>
      <rPr>
        <b/>
        <sz val="8"/>
        <color theme="1"/>
        <rFont val="Arial"/>
        <family val="2"/>
      </rPr>
      <t>Number of products</t>
    </r>
  </si>
  <si>
    <r>
      <rPr>
        <b/>
        <i/>
        <sz val="8"/>
        <color theme="1"/>
        <rFont val="Arial"/>
        <family val="2"/>
      </rPr>
      <t>%</t>
    </r>
  </si>
  <si>
    <r>
      <rPr>
        <i/>
        <sz val="8"/>
        <color theme="1"/>
        <rFont val="Arial"/>
        <family val="2"/>
      </rPr>
      <t>DKK/kWh</t>
    </r>
  </si>
  <si>
    <r>
      <rPr>
        <i/>
        <sz val="8"/>
        <color theme="1"/>
        <rFont val="Arial"/>
        <family val="2"/>
      </rPr>
      <t>pcs</t>
    </r>
  </si>
  <si>
    <r>
      <rPr>
        <b/>
        <sz val="8"/>
        <color theme="1"/>
        <rFont val="Arial"/>
        <family val="2"/>
      </rPr>
      <t>Discount rate</t>
    </r>
  </si>
  <si>
    <r>
      <rPr>
        <b/>
        <sz val="8"/>
        <color theme="1"/>
        <rFont val="Arial"/>
        <family val="2"/>
      </rPr>
      <t>Cost of purchase</t>
    </r>
  </si>
  <si>
    <r>
      <rPr>
        <b/>
        <sz val="8"/>
        <color theme="1"/>
        <rFont val="Arial"/>
        <family val="2"/>
      </rPr>
      <t>Cost of operation</t>
    </r>
  </si>
  <si>
    <r>
      <rPr>
        <b/>
        <sz val="11"/>
        <color theme="1"/>
        <rFont val="Arial"/>
        <family val="2"/>
      </rPr>
      <t>TCO tool for bid evaluation</t>
    </r>
  </si>
  <si>
    <r>
      <rPr>
        <b/>
        <sz val="8"/>
        <color theme="1"/>
        <rFont val="Arial"/>
        <family val="2"/>
      </rPr>
      <t>Period for which TCO is to be calculated</t>
    </r>
  </si>
  <si>
    <r>
      <rPr>
        <b/>
        <sz val="8"/>
        <color theme="1"/>
        <rFont val="Arial"/>
        <family val="2"/>
      </rPr>
      <t>Service agreement, cf. requirement specification</t>
    </r>
  </si>
  <si>
    <r>
      <rPr>
        <sz val="8"/>
        <color theme="1"/>
        <rFont val="Arial"/>
        <family val="2"/>
      </rPr>
      <t>If relevant, Electricity consumption in Eco mode</t>
    </r>
  </si>
  <si>
    <r>
      <rPr>
        <sz val="8"/>
        <color theme="0" tint="-0.499984740745262"/>
        <rFont val="Calibri"/>
        <family val="2"/>
        <scheme val="minor"/>
      </rPr>
      <t>Portable Computer</t>
    </r>
  </si>
  <si>
    <r>
      <rPr>
        <sz val="8"/>
        <color theme="0" tint="-0.499984740745262"/>
        <rFont val="Calibri"/>
        <family val="2"/>
        <scheme val="minor"/>
      </rPr>
      <t>Stationary Computer</t>
    </r>
  </si>
  <si>
    <r>
      <rPr>
        <sz val="8"/>
        <color theme="0" tint="-0.499984740745262"/>
        <rFont val="Calibri"/>
        <family val="2"/>
        <scheme val="minor"/>
      </rPr>
      <t>Screen for computer</t>
    </r>
  </si>
  <si>
    <r>
      <rPr>
        <sz val="8"/>
        <color theme="0" tint="-0.499984740745262"/>
        <rFont val="Calibri"/>
        <family val="2"/>
        <scheme val="minor"/>
      </rPr>
      <t>AV equipment: Info screen</t>
    </r>
  </si>
  <si>
    <r>
      <rPr>
        <sz val="8"/>
        <color theme="0" tint="-0.499984740745262"/>
        <rFont val="Calibri"/>
        <family val="2"/>
        <scheme val="minor"/>
      </rPr>
      <t>AV equipment: Interactive board</t>
    </r>
  </si>
  <si>
    <r>
      <rPr>
        <sz val="8"/>
        <color theme="0" tint="-0.499984740745262"/>
        <rFont val="Calibri"/>
        <family val="2"/>
        <scheme val="minor"/>
      </rPr>
      <t>AV equipment: Large-format monitor (conference room screen)</t>
    </r>
  </si>
  <si>
    <r>
      <rPr>
        <sz val="8"/>
        <color theme="0" tint="-0.499984740745262"/>
        <rFont val="Calibri"/>
        <family val="2"/>
        <scheme val="minor"/>
      </rPr>
      <t>AV equipment: Projector</t>
    </r>
  </si>
  <si>
    <r>
      <rPr>
        <b/>
        <sz val="8"/>
        <color theme="0" tint="-0.499984740745262"/>
        <rFont val="Calibri"/>
        <family val="2"/>
        <scheme val="minor"/>
      </rPr>
      <t>Eco mode, where relevant</t>
    </r>
  </si>
  <si>
    <r>
      <rPr>
        <i/>
        <sz val="8"/>
        <color theme="1"/>
        <rFont val="Arial"/>
        <family val="2"/>
      </rPr>
      <t>Select product</t>
    </r>
  </si>
  <si>
    <r>
      <rPr>
        <sz val="8"/>
        <color theme="1"/>
        <rFont val="Arial"/>
        <family val="2"/>
      </rPr>
      <t>Electricity consumption Off mode</t>
    </r>
  </si>
  <si>
    <r>
      <rPr>
        <sz val="8"/>
        <color theme="1"/>
        <rFont val="Arial"/>
        <family val="2"/>
      </rPr>
      <t>Electricity consumption Standby/snooze/sleep mode</t>
    </r>
  </si>
  <si>
    <r>
      <rPr>
        <sz val="8"/>
        <color theme="1"/>
        <rFont val="Arial"/>
        <family val="2"/>
      </rPr>
      <t>Electricity consumption On mode</t>
    </r>
  </si>
  <si>
    <r>
      <rPr>
        <b/>
        <i/>
        <sz val="8"/>
        <color theme="1"/>
        <rFont val="Arial"/>
        <family val="2"/>
      </rPr>
      <t>Enter own consumption profile</t>
    </r>
  </si>
  <si>
    <r>
      <rPr>
        <b/>
        <i/>
        <sz val="8"/>
        <rFont val="Arial"/>
        <family val="2"/>
      </rPr>
      <t>Cost-per-click prices</t>
    </r>
  </si>
  <si>
    <r>
      <rPr>
        <b/>
        <sz val="8"/>
        <color theme="1"/>
        <rFont val="Arial"/>
        <family val="2"/>
      </rPr>
      <t>Electricity consumption:</t>
    </r>
    <r>
      <rPr>
        <b/>
        <sz val="8"/>
        <color theme="1"/>
        <rFont val="Arial"/>
        <family val="2"/>
      </rPr>
      <t xml:space="preserve"> ENERGY STAR TEC (Typical Energy Consumption):</t>
    </r>
  </si>
  <si>
    <r>
      <rPr>
        <i/>
        <sz val="8"/>
        <color theme="1"/>
        <rFont val="Arial"/>
        <family val="2"/>
      </rPr>
      <t>DKK/click</t>
    </r>
  </si>
  <si>
    <r>
      <rPr>
        <i/>
        <sz val="8"/>
        <color theme="1"/>
        <rFont val="Arial"/>
        <family val="2"/>
      </rPr>
      <t>Number/year</t>
    </r>
  </si>
  <si>
    <r>
      <rPr>
        <b/>
        <sz val="22"/>
        <color theme="1"/>
        <rFont val="Arial"/>
        <family val="2"/>
      </rPr>
      <t>Multifunction devices and printers</t>
    </r>
  </si>
  <si>
    <r>
      <rPr>
        <i/>
        <sz val="8"/>
        <color theme="1"/>
        <rFont val="Arial"/>
        <family val="2"/>
      </rPr>
      <t>Consumption profile</t>
    </r>
  </si>
  <si>
    <r>
      <rPr>
        <i/>
        <sz val="8"/>
        <color theme="1"/>
        <rFont val="Arial"/>
        <family val="2"/>
      </rPr>
      <t>Investment costs</t>
    </r>
  </si>
  <si>
    <r>
      <rPr>
        <b/>
        <sz val="8"/>
        <color theme="1"/>
        <rFont val="Arial"/>
        <family val="2"/>
      </rPr>
      <t>Service agreement period see requirements specification</t>
    </r>
  </si>
  <si>
    <r>
      <rPr>
        <sz val="8"/>
        <color theme="0" tint="-0.499984740745262"/>
        <rFont val="Calibri"/>
        <family val="2"/>
        <scheme val="minor"/>
      </rPr>
      <t>For graph 1</t>
    </r>
  </si>
  <si>
    <r>
      <rPr>
        <sz val="8"/>
        <color theme="0" tint="-0.499984740745262"/>
        <rFont val="Calibri"/>
        <family val="2"/>
        <scheme val="minor"/>
      </rPr>
      <t>For graph 2</t>
    </r>
  </si>
  <si>
    <r>
      <rPr>
        <b/>
        <sz val="8"/>
        <color theme="1"/>
        <rFont val="Arial"/>
        <family val="2"/>
      </rPr>
      <t>Energy price increase (annual, above inflation)</t>
    </r>
  </si>
  <si>
    <r>
      <rPr>
        <i/>
        <sz val="8"/>
        <color theme="1"/>
        <rFont val="Arial"/>
        <family val="2"/>
      </rPr>
      <t>No. of years</t>
    </r>
  </si>
  <si>
    <r>
      <rPr>
        <b/>
        <sz val="8"/>
        <color theme="1"/>
        <rFont val="Arial"/>
        <family val="2"/>
      </rPr>
      <t>Total cost of operation</t>
    </r>
  </si>
  <si>
    <r>
      <rPr>
        <i/>
        <sz val="8"/>
        <color theme="1"/>
        <rFont val="Arial"/>
        <family val="2"/>
      </rPr>
      <t>DKK/product</t>
    </r>
  </si>
  <si>
    <r>
      <rPr>
        <b/>
        <sz val="11"/>
        <color theme="0" tint="-0.249977111117893"/>
        <rFont val="Calibri"/>
        <family val="2"/>
        <scheme val="minor"/>
      </rPr>
      <t>Intermediate result according to graphs</t>
    </r>
  </si>
  <si>
    <r>
      <rPr>
        <b/>
        <sz val="8"/>
        <color theme="1"/>
        <rFont val="Arial"/>
        <family val="2"/>
      </rPr>
      <t>Service agreement/leasing agreement, cf. requirement specification (price per year per product)</t>
    </r>
  </si>
  <si>
    <r>
      <rPr>
        <i/>
        <sz val="8"/>
        <color theme="1"/>
        <rFont val="Arial"/>
        <family val="2"/>
      </rPr>
      <t>DKK/year/product</t>
    </r>
  </si>
  <si>
    <r>
      <rPr>
        <i/>
        <sz val="8"/>
        <color theme="1"/>
        <rFont val="Arial"/>
        <family val="2"/>
      </rPr>
      <t>Consumption per product</t>
    </r>
  </si>
  <si>
    <r>
      <rPr>
        <sz val="8"/>
        <color theme="0" tint="-0.499984740745262"/>
        <rFont val="Calibri"/>
        <family val="2"/>
        <scheme val="minor"/>
      </rPr>
      <t>1 year</t>
    </r>
  </si>
  <si>
    <r>
      <rPr>
        <sz val="8"/>
        <color theme="0" tint="-0.499984740745262"/>
        <rFont val="Calibri"/>
        <family val="2"/>
        <scheme val="minor"/>
      </rPr>
      <t>2 years</t>
    </r>
  </si>
  <si>
    <r>
      <rPr>
        <sz val="8"/>
        <color theme="0" tint="-0.499984740745262"/>
        <rFont val="Calibri"/>
        <family val="2"/>
        <scheme val="minor"/>
      </rPr>
      <t>3 years</t>
    </r>
  </si>
  <si>
    <r>
      <rPr>
        <sz val="8"/>
        <color theme="0" tint="-0.499984740745262"/>
        <rFont val="Calibri"/>
        <family val="2"/>
        <scheme val="minor"/>
      </rPr>
      <t>4 years</t>
    </r>
  </si>
  <si>
    <r>
      <rPr>
        <sz val="8"/>
        <color theme="0" tint="-0.499984740745262"/>
        <rFont val="Calibri"/>
        <family val="2"/>
        <scheme val="minor"/>
      </rPr>
      <t>5 years</t>
    </r>
  </si>
  <si>
    <r>
      <rPr>
        <sz val="8"/>
        <color theme="0" tint="-0.499984740745262"/>
        <rFont val="Calibri"/>
        <family val="2"/>
        <scheme val="minor"/>
      </rPr>
      <t>6 years</t>
    </r>
  </si>
  <si>
    <r>
      <rPr>
        <sz val="8"/>
        <color theme="0" tint="-0.499984740745262"/>
        <rFont val="Calibri"/>
        <family val="2"/>
        <scheme val="minor"/>
      </rPr>
      <t>7 years</t>
    </r>
  </si>
  <si>
    <r>
      <rPr>
        <sz val="8"/>
        <color theme="0" tint="-0.499984740745262"/>
        <rFont val="Calibri"/>
        <family val="2"/>
        <scheme val="minor"/>
      </rPr>
      <t>8 years</t>
    </r>
  </si>
  <si>
    <r>
      <rPr>
        <sz val="8"/>
        <color theme="0" tint="-0.499984740745262"/>
        <rFont val="Calibri"/>
        <family val="2"/>
        <scheme val="minor"/>
      </rPr>
      <t>9 years</t>
    </r>
  </si>
  <si>
    <r>
      <rPr>
        <sz val="8"/>
        <color theme="0" tint="-0.499984740745262"/>
        <rFont val="Calibri"/>
        <family val="2"/>
        <scheme val="minor"/>
      </rPr>
      <t>10 years</t>
    </r>
  </si>
  <si>
    <r>
      <rPr>
        <sz val="8"/>
        <color theme="0" tint="-0.499984740745262"/>
        <rFont val="Calibri"/>
        <family val="2"/>
        <scheme val="minor"/>
      </rPr>
      <t>11 years</t>
    </r>
  </si>
  <si>
    <r>
      <rPr>
        <sz val="8"/>
        <color theme="0" tint="-0.499984740745262"/>
        <rFont val="Calibri"/>
        <family val="2"/>
        <scheme val="minor"/>
      </rPr>
      <t>12 years</t>
    </r>
  </si>
  <si>
    <r>
      <rPr>
        <sz val="8"/>
        <color theme="0" tint="-0.499984740745262"/>
        <rFont val="Calibri"/>
        <family val="2"/>
        <scheme val="minor"/>
      </rPr>
      <t>13 years</t>
    </r>
  </si>
  <si>
    <r>
      <rPr>
        <sz val="8"/>
        <color theme="0" tint="-0.499984740745262"/>
        <rFont val="Calibri"/>
        <family val="2"/>
        <scheme val="minor"/>
      </rPr>
      <t>14 years</t>
    </r>
  </si>
  <si>
    <r>
      <rPr>
        <sz val="8"/>
        <color theme="0" tint="-0.499984740745262"/>
        <rFont val="Calibri"/>
        <family val="2"/>
        <scheme val="minor"/>
      </rPr>
      <t>15 years</t>
    </r>
  </si>
  <si>
    <r>
      <rPr>
        <sz val="11"/>
        <color theme="0" tint="-0.249977111117893"/>
        <rFont val="Calibri"/>
        <family val="2"/>
        <scheme val="minor"/>
      </rPr>
      <t>16 years</t>
    </r>
  </si>
  <si>
    <r>
      <rPr>
        <sz val="11"/>
        <color theme="0" tint="-0.249977111117893"/>
        <rFont val="Calibri"/>
        <family val="2"/>
        <scheme val="minor"/>
      </rPr>
      <t>17 years</t>
    </r>
  </si>
  <si>
    <r>
      <rPr>
        <sz val="11"/>
        <color theme="0" tint="-0.249977111117893"/>
        <rFont val="Calibri"/>
        <family val="2"/>
        <scheme val="minor"/>
      </rPr>
      <t>18 years</t>
    </r>
  </si>
  <si>
    <r>
      <rPr>
        <sz val="11"/>
        <color theme="0" tint="-0.249977111117893"/>
        <rFont val="Calibri"/>
        <family val="2"/>
        <scheme val="minor"/>
      </rPr>
      <t>19 years</t>
    </r>
  </si>
  <si>
    <r>
      <rPr>
        <sz val="11"/>
        <color theme="0" tint="-0.249977111117893"/>
        <rFont val="Calibri"/>
        <family val="2"/>
        <scheme val="minor"/>
      </rPr>
      <t>20 years</t>
    </r>
  </si>
  <si>
    <r>
      <rPr>
        <sz val="8"/>
        <color theme="0" tint="-0.499984740745262"/>
        <rFont val="Calibri"/>
        <family val="2"/>
        <scheme val="minor"/>
      </rPr>
      <t>21 years</t>
    </r>
  </si>
  <si>
    <r>
      <rPr>
        <sz val="8"/>
        <color theme="0" tint="-0.499984740745262"/>
        <rFont val="Calibri"/>
        <family val="2"/>
        <scheme val="minor"/>
      </rPr>
      <t>22 years</t>
    </r>
  </si>
  <si>
    <r>
      <rPr>
        <sz val="8"/>
        <color theme="0" tint="-0.499984740745262"/>
        <rFont val="Calibri"/>
        <family val="2"/>
        <scheme val="minor"/>
      </rPr>
      <t>23 years</t>
    </r>
  </si>
  <si>
    <r>
      <rPr>
        <sz val="8"/>
        <color theme="0" tint="-0.499984740745262"/>
        <rFont val="Calibri"/>
        <family val="2"/>
        <scheme val="minor"/>
      </rPr>
      <t>24 years</t>
    </r>
  </si>
  <si>
    <r>
      <rPr>
        <sz val="8"/>
        <color theme="0" tint="-0.499984740745262"/>
        <rFont val="Calibri"/>
        <family val="2"/>
        <scheme val="minor"/>
      </rPr>
      <t>25 years</t>
    </r>
  </si>
  <si>
    <r>
      <rPr>
        <b/>
        <sz val="8"/>
        <color theme="1"/>
        <rFont val="Arial"/>
        <family val="2"/>
      </rPr>
      <t>Time Off mode</t>
    </r>
  </si>
  <si>
    <r>
      <rPr>
        <b/>
        <sz val="8"/>
        <color theme="1"/>
        <rFont val="Arial"/>
        <family val="2"/>
      </rPr>
      <t>Time Standby/snooze/sleep mode</t>
    </r>
  </si>
  <si>
    <r>
      <rPr>
        <b/>
        <sz val="8"/>
        <color theme="1"/>
        <rFont val="Arial"/>
        <family val="2"/>
      </rPr>
      <t>Time On mode</t>
    </r>
  </si>
  <si>
    <r>
      <rPr>
        <b/>
        <sz val="8"/>
        <color theme="1" tint="4.9989318521683403E-2"/>
        <rFont val="Arial"/>
        <family val="2"/>
      </rPr>
      <t>The following four measurements are taken in accordance with the standard specified in the guidelines to the right</t>
    </r>
  </si>
  <si>
    <r>
      <rPr>
        <b/>
        <sz val="22"/>
        <color theme="1"/>
        <rFont val="Arial"/>
        <family val="2"/>
      </rPr>
      <t>Computers, screens and AV equipment</t>
    </r>
  </si>
  <si>
    <r>
      <rPr>
        <b/>
        <sz val="8"/>
        <color theme="1"/>
        <rFont val="Arial"/>
        <family val="2"/>
      </rPr>
      <t>Purchase price</t>
    </r>
    <r>
      <rPr>
        <sz val="8"/>
        <color theme="1"/>
        <rFont val="Arial"/>
        <family val="2"/>
      </rPr>
      <t xml:space="preserve"> (incl. optional extras, cf. requirement specification)</t>
    </r>
  </si>
  <si>
    <r>
      <rPr>
        <b/>
        <sz val="8"/>
        <color theme="1"/>
        <rFont val="Arial"/>
        <family val="2"/>
      </rPr>
      <t xml:space="preserve">Purchasing added extras </t>
    </r>
    <r>
      <rPr>
        <sz val="8"/>
        <color theme="1"/>
        <rFont val="Arial"/>
        <family val="2"/>
      </rPr>
      <t>cf. requirement specification</t>
    </r>
  </si>
  <si>
    <r>
      <rPr>
        <b/>
        <sz val="16"/>
        <color theme="1"/>
        <rFont val="Arial"/>
        <family val="2"/>
      </rPr>
      <t xml:space="preserve">        Background data</t>
    </r>
    <r>
      <rPr>
        <sz val="16"/>
        <color theme="1"/>
        <rFont val="Arial"/>
        <family val="2"/>
      </rPr>
      <t xml:space="preserve"> – supplied by the contracting entity</t>
    </r>
  </si>
  <si>
    <r>
      <rPr>
        <b/>
        <sz val="14"/>
        <color theme="3"/>
        <rFont val="Arial"/>
        <family val="2"/>
      </rPr>
      <t xml:space="preserve"> </t>
    </r>
    <r>
      <rPr>
        <b/>
        <sz val="16"/>
        <color theme="1"/>
        <rFont val="Arial"/>
        <family val="2"/>
      </rPr>
      <t xml:space="preserve">     Result</t>
    </r>
  </si>
  <si>
    <r>
      <rPr>
        <b/>
        <sz val="8"/>
        <color theme="1"/>
        <rFont val="Arial"/>
        <family val="2"/>
      </rPr>
      <t xml:space="preserve">Total installation costs </t>
    </r>
    <r>
      <rPr>
        <sz val="8"/>
        <color theme="1"/>
        <rFont val="Arial"/>
        <family val="2"/>
      </rPr>
      <t>cf. requirement specification</t>
    </r>
  </si>
  <si>
    <r>
      <rPr>
        <sz val="16"/>
        <color theme="3"/>
        <rFont val="Arial"/>
        <family val="2"/>
      </rPr>
      <t xml:space="preserve">         </t>
    </r>
  </si>
  <si>
    <r>
      <rPr>
        <b/>
        <sz val="16"/>
        <color theme="1"/>
        <rFont val="Arial"/>
        <family val="2"/>
      </rPr>
      <t xml:space="preserve">        Information about use</t>
    </r>
    <r>
      <rPr>
        <sz val="16"/>
        <color theme="1"/>
        <rFont val="Arial"/>
        <family val="2"/>
      </rPr>
      <t xml:space="preserve"> – supplied by the contracting entity</t>
    </r>
  </si>
  <si>
    <r>
      <rPr>
        <b/>
        <sz val="16"/>
        <color theme="1"/>
        <rFont val="Arial"/>
        <family val="2"/>
      </rPr>
      <t xml:space="preserve">        Result</t>
    </r>
  </si>
  <si>
    <r>
      <rPr>
        <sz val="9"/>
        <color theme="1"/>
        <rFont val="Arial"/>
        <family val="2"/>
      </rPr>
      <t>– including portable and AV screens</t>
    </r>
  </si>
  <si>
    <r>
      <rPr>
        <i/>
        <sz val="8"/>
        <color theme="1"/>
        <rFont val="Arial"/>
        <family val="2"/>
      </rPr>
      <t>no. of years</t>
    </r>
  </si>
  <si>
    <r>
      <rPr>
        <b/>
        <i/>
        <sz val="8"/>
        <color theme="1"/>
        <rFont val="Arial"/>
        <family val="2"/>
      </rPr>
      <t>Use average consumption profiles</t>
    </r>
  </si>
  <si>
    <r>
      <rPr>
        <b/>
        <sz val="8"/>
        <color theme="1"/>
        <rFont val="Arial"/>
        <family val="2"/>
      </rPr>
      <t>Purchase price for machines incl. accessories</t>
    </r>
    <r>
      <rPr>
        <sz val="8"/>
        <color theme="1"/>
        <rFont val="Arial"/>
        <family val="2"/>
      </rPr>
      <t xml:space="preserve"> cf. requirement specification</t>
    </r>
  </si>
  <si>
    <r>
      <rPr>
        <b/>
        <sz val="8"/>
        <color theme="1"/>
        <rFont val="Arial"/>
        <family val="2"/>
      </rPr>
      <t>Other one-off expenses at start</t>
    </r>
    <r>
      <rPr>
        <sz val="8"/>
        <color theme="1"/>
        <rFont val="Arial"/>
        <family val="2"/>
      </rPr>
      <t xml:space="preserve"> cf. requirement specification</t>
    </r>
  </si>
  <si>
    <r>
      <rPr>
        <i/>
        <sz val="8"/>
        <color theme="1"/>
        <rFont val="Arial"/>
        <family val="2"/>
      </rPr>
      <t>Operating costs</t>
    </r>
  </si>
  <si>
    <r>
      <rPr>
        <b/>
        <sz val="8"/>
        <color theme="1"/>
        <rFont val="Arial"/>
        <family val="2"/>
      </rPr>
      <t>Service agreement/leasing period – cf. requirement specification</t>
    </r>
  </si>
  <si>
    <r>
      <rPr>
        <b/>
        <sz val="8"/>
        <color theme="1"/>
        <rFont val="Arial"/>
        <family val="2"/>
      </rPr>
      <t>Time period for which TCO is to be calculated</t>
    </r>
  </si>
  <si>
    <r>
      <rPr>
        <b/>
        <sz val="12"/>
        <color theme="1"/>
        <rFont val="Arial"/>
        <family val="2"/>
      </rPr>
      <t xml:space="preserve">       Result for multifunction devices and printers</t>
    </r>
  </si>
  <si>
    <r>
      <rPr>
        <i/>
        <sz val="7"/>
        <color theme="1"/>
        <rFont val="Arial"/>
        <family val="2"/>
      </rPr>
      <t>Name of PRODUCT 1</t>
    </r>
  </si>
  <si>
    <r>
      <rPr>
        <i/>
        <sz val="7"/>
        <color theme="1"/>
        <rFont val="Arial"/>
        <family val="2"/>
      </rPr>
      <t>Name of PRODUCT 2</t>
    </r>
  </si>
  <si>
    <r>
      <rPr>
        <i/>
        <sz val="7"/>
        <color theme="1"/>
        <rFont val="Arial"/>
        <family val="2"/>
      </rPr>
      <t>Name of PRODUCT 3</t>
    </r>
  </si>
  <si>
    <r>
      <rPr>
        <i/>
        <sz val="7"/>
        <color theme="1"/>
        <rFont val="Arial"/>
        <family val="2"/>
      </rPr>
      <t>Name of PRODUCT 4</t>
    </r>
  </si>
  <si>
    <r>
      <rPr>
        <i/>
        <sz val="7"/>
        <color theme="1"/>
        <rFont val="Arial"/>
        <family val="2"/>
      </rPr>
      <t>Name of PRODUCT 5</t>
    </r>
  </si>
  <si>
    <r>
      <rPr>
        <i/>
        <sz val="7"/>
        <color theme="1"/>
        <rFont val="Arial"/>
        <family val="2"/>
      </rPr>
      <t>Name of PRODUCT 6</t>
    </r>
  </si>
  <si>
    <r>
      <rPr>
        <i/>
        <sz val="7"/>
        <color theme="1"/>
        <rFont val="Arial"/>
        <family val="2"/>
      </rPr>
      <t>Name of PRODUCT 7</t>
    </r>
  </si>
  <si>
    <r>
      <rPr>
        <i/>
        <sz val="7"/>
        <color theme="1"/>
        <rFont val="Arial"/>
        <family val="2"/>
      </rPr>
      <t>Name of PRODUCT 8</t>
    </r>
  </si>
  <si>
    <r>
      <rPr>
        <b/>
        <sz val="16"/>
        <color theme="1"/>
        <rFont val="Arial"/>
        <family val="2"/>
      </rPr>
      <t xml:space="preserve">      Information about use</t>
    </r>
    <r>
      <rPr>
        <sz val="16"/>
        <color theme="1"/>
        <rFont val="Arial"/>
        <family val="2"/>
      </rPr>
      <t xml:space="preserve"> – supplied by the contracting entity</t>
    </r>
  </si>
  <si>
    <r>
      <rPr>
        <b/>
        <sz val="16"/>
        <color theme="1"/>
        <rFont val="Arial"/>
        <family val="2"/>
      </rPr>
      <t xml:space="preserve">      Background data</t>
    </r>
    <r>
      <rPr>
        <sz val="16"/>
        <color theme="1"/>
        <rFont val="Arial"/>
        <family val="2"/>
      </rPr>
      <t xml:space="preserve"> – supplied by the contracting entity</t>
    </r>
  </si>
  <si>
    <r>
      <rPr>
        <sz val="11"/>
        <color theme="0" tint="-0.249977111117893"/>
        <rFont val="Calibri"/>
        <family val="2"/>
        <scheme val="minor"/>
      </rPr>
      <t>intermediate result</t>
    </r>
  </si>
  <si>
    <r>
      <rPr>
        <sz val="8"/>
        <color theme="1"/>
        <rFont val="Arial"/>
        <family val="2"/>
      </rPr>
      <t xml:space="preserve"> </t>
    </r>
  </si>
  <si>
    <r>
      <rPr>
        <b/>
        <sz val="8"/>
        <color theme="1"/>
        <rFont val="Arial"/>
        <family val="2"/>
      </rPr>
      <t>If relevant, time Eco mode</t>
    </r>
  </si>
  <si>
    <r>
      <rPr>
        <b/>
        <sz val="11"/>
        <color theme="3"/>
        <rFont val="Arial"/>
        <family val="2"/>
      </rPr>
      <t xml:space="preserve"> </t>
    </r>
    <r>
      <rPr>
        <b/>
        <sz val="11"/>
        <color theme="1"/>
        <rFont val="Arial"/>
        <family val="2"/>
      </rPr>
      <t xml:space="preserve">      Results for computers, screens and AV equipment</t>
    </r>
  </si>
  <si>
    <r>
      <rPr>
        <i/>
        <sz val="8"/>
        <color theme="1"/>
        <rFont val="Arial"/>
        <family val="2"/>
      </rPr>
      <t>Watts</t>
    </r>
  </si>
  <si>
    <r>
      <rPr>
        <i/>
        <sz val="8"/>
        <color theme="1"/>
        <rFont val="Arial"/>
        <family val="2"/>
      </rPr>
      <t>Watts</t>
    </r>
  </si>
  <si>
    <r>
      <rPr>
        <i/>
        <sz val="8"/>
        <color theme="1"/>
        <rFont val="Arial"/>
        <family val="2"/>
      </rPr>
      <t>Watts</t>
    </r>
  </si>
  <si>
    <r>
      <rPr>
        <i/>
        <sz val="8"/>
        <color theme="1"/>
        <rFont val="Arial"/>
        <family val="2"/>
      </rPr>
      <t>DKK/product</t>
    </r>
  </si>
  <si>
    <r>
      <rPr>
        <b/>
        <i/>
        <sz val="8"/>
        <color theme="1"/>
        <rFont val="Arial"/>
        <family val="2"/>
      </rPr>
      <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</si>
  <si>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</si>
  <si>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</si>
  <si>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</si>
  <si>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</si>
  <si>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</si>
  <si>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</si>
  <si>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</si>
  <si>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b/>
        <i/>
        <sz val="8"/>
        <color theme="1"/>
        <rFont val="Arial"/>
        <family val="2"/>
      </rPr>
      <t>%</t>
    </r>
  </si>
  <si>
    <r>
      <rPr>
        <b/>
        <i/>
        <sz val="8"/>
        <color theme="1"/>
        <rFont val="Arial"/>
        <family val="2"/>
      </rPr>
      <t>%</t>
    </r>
  </si>
  <si>
    <r>
      <rPr>
        <b/>
        <i/>
        <sz val="8"/>
        <color theme="1"/>
        <rFont val="Arial"/>
        <family val="2"/>
      </rPr>
      <t>%</t>
    </r>
  </si>
  <si>
    <r>
      <rPr>
        <b/>
        <i/>
        <sz val="8"/>
        <color theme="1"/>
        <rFont val="Arial"/>
        <family val="2"/>
      </rPr>
      <t>%</t>
    </r>
  </si>
  <si>
    <r>
      <rPr>
        <b/>
        <sz val="8"/>
        <color theme="1"/>
        <rFont val="Arial"/>
        <family val="2"/>
      </rPr>
      <t>Time Off mode</t>
    </r>
  </si>
  <si>
    <r>
      <rPr>
        <b/>
        <i/>
        <sz val="8"/>
        <color theme="1"/>
        <rFont val="Arial"/>
        <family val="2"/>
      </rPr>
      <t>%</t>
    </r>
  </si>
  <si>
    <r>
      <rPr>
        <b/>
        <sz val="8"/>
        <color theme="1"/>
        <rFont val="Arial"/>
        <family val="2"/>
      </rPr>
      <t>Time Standby/snooze/sleep mode</t>
    </r>
  </si>
  <si>
    <r>
      <rPr>
        <b/>
        <i/>
        <sz val="8"/>
        <color theme="1"/>
        <rFont val="Arial"/>
        <family val="2"/>
      </rPr>
      <t>%</t>
    </r>
  </si>
  <si>
    <r>
      <rPr>
        <b/>
        <sz val="8"/>
        <color theme="1"/>
        <rFont val="Arial"/>
        <family val="2"/>
      </rPr>
      <t>Time On mode</t>
    </r>
  </si>
  <si>
    <r>
      <rPr>
        <b/>
        <i/>
        <sz val="8"/>
        <color theme="1"/>
        <rFont val="Arial"/>
        <family val="2"/>
      </rPr>
      <t>%</t>
    </r>
  </si>
  <si>
    <r>
      <rPr>
        <b/>
        <sz val="8"/>
        <color theme="1"/>
        <rFont val="Arial"/>
        <family val="2"/>
      </rPr>
      <t>If relevant, time Eco mode</t>
    </r>
  </si>
  <si>
    <r>
      <rPr>
        <b/>
        <i/>
        <sz val="8"/>
        <color theme="1"/>
        <rFont val="Arial"/>
        <family val="2"/>
      </rPr>
      <t>%</t>
    </r>
  </si>
  <si>
    <r>
      <rPr>
        <i/>
        <sz val="8"/>
        <color theme="1"/>
        <rFont val="Arial"/>
        <family val="2"/>
      </rPr>
      <t>DKK</t>
    </r>
  </si>
  <si>
    <r>
      <rPr>
        <i/>
        <sz val="8"/>
        <color theme="1"/>
        <rFont val="Arial"/>
        <family val="2"/>
      </rPr>
      <t>DKK</t>
    </r>
  </si>
  <si>
    <r>
      <rPr>
        <i/>
        <sz val="8"/>
        <color theme="0" tint="-0.499984740745262"/>
        <rFont val="Calibri"/>
        <family val="2"/>
        <scheme val="minor"/>
      </rPr>
      <t>Select product</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</si>
  <si>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</si>
  <si>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</si>
  <si>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</si>
  <si>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</si>
  <si>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</si>
  <si>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</si>
  <si>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</si>
  <si>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</si>
  <si>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</si>
  <si>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b/>
        <sz val="11"/>
        <color theme="1"/>
        <rFont val="Arial"/>
        <family val="2"/>
      </rPr>
      <t>TCO tool for bid evaluation</t>
    </r>
  </si>
  <si>
    <r>
      <rPr>
        <i/>
        <sz val="7"/>
        <color theme="1"/>
        <rFont val="Arial"/>
        <family val="2"/>
      </rPr>
      <t>Name of PRODUCT 1</t>
    </r>
  </si>
  <si>
    <r>
      <rPr>
        <i/>
        <sz val="7"/>
        <color theme="1"/>
        <rFont val="Arial"/>
        <family val="2"/>
      </rPr>
      <t>Name of PRODUCT 2</t>
    </r>
  </si>
  <si>
    <r>
      <rPr>
        <i/>
        <sz val="7"/>
        <color theme="1"/>
        <rFont val="Arial"/>
        <family val="2"/>
      </rPr>
      <t>Name of PRODUCT 3</t>
    </r>
  </si>
  <si>
    <r>
      <rPr>
        <i/>
        <sz val="7"/>
        <color theme="1"/>
        <rFont val="Arial"/>
        <family val="2"/>
      </rPr>
      <t>Name of PRODUCT 4</t>
    </r>
  </si>
  <si>
    <r>
      <rPr>
        <i/>
        <sz val="7"/>
        <color theme="1"/>
        <rFont val="Arial"/>
        <family val="2"/>
      </rPr>
      <t>Name of PRODUCT 5</t>
    </r>
  </si>
  <si>
    <r>
      <rPr>
        <i/>
        <sz val="7"/>
        <color theme="1"/>
        <rFont val="Arial"/>
        <family val="2"/>
      </rPr>
      <t>Name of PRODUCT 6</t>
    </r>
  </si>
  <si>
    <r>
      <rPr>
        <i/>
        <sz val="7"/>
        <color theme="1"/>
        <rFont val="Arial"/>
        <family val="2"/>
      </rPr>
      <t>Name of PRODUCT 7</t>
    </r>
  </si>
  <si>
    <r>
      <rPr>
        <i/>
        <sz val="7"/>
        <color theme="1"/>
        <rFont val="Arial"/>
        <family val="2"/>
      </rPr>
      <t>Name of PRODUCT 8</t>
    </r>
  </si>
  <si>
    <r>
      <rPr>
        <i/>
        <sz val="8"/>
        <color theme="1"/>
        <rFont val="Arial"/>
        <family val="2"/>
      </rPr>
      <t>Investment costs</t>
    </r>
  </si>
  <si>
    <r>
      <rPr>
        <i/>
        <sz val="8"/>
        <color theme="1"/>
        <rFont val="Arial"/>
        <family val="2"/>
      </rPr>
      <t>DKK/product</t>
    </r>
  </si>
  <si>
    <r>
      <rPr>
        <i/>
        <sz val="8"/>
        <color theme="1"/>
        <rFont val="Arial"/>
        <family val="2"/>
      </rPr>
      <t>DKK/product</t>
    </r>
  </si>
  <si>
    <r>
      <rPr>
        <i/>
        <sz val="8"/>
        <color theme="1"/>
        <rFont val="Arial"/>
        <family val="2"/>
      </rPr>
      <t>Operating costs</t>
    </r>
  </si>
  <si>
    <r>
      <rPr>
        <i/>
        <sz val="8"/>
        <color theme="1"/>
        <rFont val="Arial"/>
        <family val="2"/>
      </rPr>
      <t>DKK/year/product</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</si>
  <si>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</si>
  <si>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</si>
  <si>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</si>
  <si>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</si>
  <si>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</si>
  <si>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</si>
  <si>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</si>
  <si>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</si>
  <si>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</si>
  <si>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</si>
  <si>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</si>
  <si>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</si>
  <si>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</si>
  <si>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</si>
  <si>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i/>
        <sz val="8"/>
        <color theme="1"/>
        <rFont val="Arial"/>
        <family val="2"/>
      </rPr>
      <t>DKK/click</t>
    </r>
  </si>
  <si>
    <r>
      <rPr>
        <b/>
        <sz val="9"/>
        <color theme="1"/>
        <rFont val="Arial"/>
        <family val="2"/>
      </rPr>
      <t>Number of products</t>
    </r>
  </si>
  <si>
    <r>
      <rPr>
        <sz val="9"/>
        <color theme="1"/>
        <rFont val="Arial"/>
        <family val="2"/>
      </rPr>
      <t>pcs</t>
    </r>
  </si>
  <si>
    <r>
      <rPr>
        <b/>
        <sz val="8"/>
        <color theme="1"/>
        <rFont val="Arial"/>
        <family val="2"/>
      </rPr>
      <t>Black/white click – A4 – four-hour response time – with staples</t>
    </r>
  </si>
  <si>
    <r>
      <rPr>
        <b/>
        <sz val="8"/>
        <color theme="1"/>
        <rFont val="Arial"/>
        <family val="2"/>
      </rPr>
      <t>Black/white click – A4 – four-hour response time – without staples</t>
    </r>
  </si>
  <si>
    <r>
      <rPr>
        <i/>
        <sz val="8"/>
        <color theme="1"/>
        <rFont val="Arial"/>
        <family val="2"/>
      </rPr>
      <t>Number/year</t>
    </r>
  </si>
  <si>
    <r>
      <rPr>
        <b/>
        <sz val="8"/>
        <color theme="1"/>
        <rFont val="Arial"/>
        <family val="2"/>
      </rPr>
      <t>Black/white click – A4 – eight-hour response time – with staples</t>
    </r>
  </si>
  <si>
    <r>
      <rPr>
        <i/>
        <sz val="8"/>
        <color theme="1"/>
        <rFont val="Arial"/>
        <family val="2"/>
      </rPr>
      <t>Number/year</t>
    </r>
  </si>
  <si>
    <r>
      <rPr>
        <b/>
        <sz val="8"/>
        <color theme="1"/>
        <rFont val="Arial"/>
        <family val="2"/>
      </rPr>
      <t>Black/white click – A4 – eight-hour response time – without staples</t>
    </r>
  </si>
  <si>
    <r>
      <rPr>
        <i/>
        <sz val="8"/>
        <color theme="1"/>
        <rFont val="Arial"/>
        <family val="2"/>
      </rPr>
      <t>Number/year</t>
    </r>
  </si>
  <si>
    <r>
      <rPr>
        <b/>
        <sz val="8"/>
        <color theme="1"/>
        <rFont val="Arial"/>
        <family val="2"/>
      </rPr>
      <t>Black/white click – A3 – four-hour response time – with staples</t>
    </r>
  </si>
  <si>
    <r>
      <rPr>
        <i/>
        <sz val="8"/>
        <color theme="1"/>
        <rFont val="Arial"/>
        <family val="2"/>
      </rPr>
      <t>Number/year</t>
    </r>
  </si>
  <si>
    <r>
      <rPr>
        <b/>
        <sz val="8"/>
        <color theme="1"/>
        <rFont val="Arial"/>
        <family val="2"/>
      </rPr>
      <t>Black/white click – A3 – four-hour response time – without staples</t>
    </r>
  </si>
  <si>
    <r>
      <rPr>
        <i/>
        <sz val="8"/>
        <color theme="1"/>
        <rFont val="Arial"/>
        <family val="2"/>
      </rPr>
      <t>Number/year</t>
    </r>
  </si>
  <si>
    <r>
      <rPr>
        <b/>
        <sz val="8"/>
        <color theme="1"/>
        <rFont val="Arial"/>
        <family val="2"/>
      </rPr>
      <t>Black/white click – A3 – eight-hour response time – with staples</t>
    </r>
  </si>
  <si>
    <r>
      <rPr>
        <i/>
        <sz val="8"/>
        <color theme="1"/>
        <rFont val="Arial"/>
        <family val="2"/>
      </rPr>
      <t>Number/year</t>
    </r>
  </si>
  <si>
    <r>
      <rPr>
        <b/>
        <sz val="8"/>
        <color theme="1"/>
        <rFont val="Arial"/>
        <family val="2"/>
      </rPr>
      <t>Black/white click – A3 – eight-hour response time – without staples</t>
    </r>
  </si>
  <si>
    <r>
      <rPr>
        <i/>
        <sz val="8"/>
        <color theme="1"/>
        <rFont val="Arial"/>
        <family val="2"/>
      </rPr>
      <t>Number/year</t>
    </r>
  </si>
  <si>
    <r>
      <rPr>
        <b/>
        <sz val="8"/>
        <color theme="1"/>
        <rFont val="Arial"/>
        <family val="2"/>
      </rPr>
      <t>Colour click – A4 – four-hour response time – with staples</t>
    </r>
  </si>
  <si>
    <r>
      <rPr>
        <i/>
        <sz val="8"/>
        <color theme="1"/>
        <rFont val="Arial"/>
        <family val="2"/>
      </rPr>
      <t>Number/year</t>
    </r>
  </si>
  <si>
    <r>
      <rPr>
        <b/>
        <sz val="8"/>
        <color theme="1"/>
        <rFont val="Arial"/>
        <family val="2"/>
      </rPr>
      <t>Colour click – A4 – four-hour response time – without staples</t>
    </r>
  </si>
  <si>
    <r>
      <rPr>
        <i/>
        <sz val="8"/>
        <color theme="1"/>
        <rFont val="Arial"/>
        <family val="2"/>
      </rPr>
      <t>Number/year</t>
    </r>
  </si>
  <si>
    <r>
      <rPr>
        <b/>
        <sz val="8"/>
        <color theme="1"/>
        <rFont val="Arial"/>
        <family val="2"/>
      </rPr>
      <t>Colour click – A4 – eight-hour response time – with staples</t>
    </r>
  </si>
  <si>
    <r>
      <rPr>
        <i/>
        <sz val="8"/>
        <color theme="1"/>
        <rFont val="Arial"/>
        <family val="2"/>
      </rPr>
      <t>Number/year</t>
    </r>
  </si>
  <si>
    <r>
      <rPr>
        <b/>
        <sz val="8"/>
        <color theme="1"/>
        <rFont val="Arial"/>
        <family val="2"/>
      </rPr>
      <t>Colour click – A4 – eight-hour response time – without staples</t>
    </r>
  </si>
  <si>
    <r>
      <rPr>
        <i/>
        <sz val="8"/>
        <color theme="1"/>
        <rFont val="Arial"/>
        <family val="2"/>
      </rPr>
      <t>Number/year</t>
    </r>
  </si>
  <si>
    <r>
      <rPr>
        <b/>
        <sz val="8"/>
        <color theme="1"/>
        <rFont val="Arial"/>
        <family val="2"/>
      </rPr>
      <t>Colour click – A3 – four-hour response time – with staples</t>
    </r>
  </si>
  <si>
    <r>
      <rPr>
        <i/>
        <sz val="8"/>
        <color theme="1"/>
        <rFont val="Arial"/>
        <family val="2"/>
      </rPr>
      <t>Number/year</t>
    </r>
  </si>
  <si>
    <r>
      <rPr>
        <b/>
        <sz val="8"/>
        <color theme="1"/>
        <rFont val="Arial"/>
        <family val="2"/>
      </rPr>
      <t>Colour click – A3 – four-hour response time – without staples</t>
    </r>
  </si>
  <si>
    <r>
      <rPr>
        <i/>
        <sz val="8"/>
        <color theme="1"/>
        <rFont val="Arial"/>
        <family val="2"/>
      </rPr>
      <t>Number/year</t>
    </r>
  </si>
  <si>
    <r>
      <rPr>
        <b/>
        <sz val="8"/>
        <color theme="1"/>
        <rFont val="Arial"/>
        <family val="2"/>
      </rPr>
      <t>Colour click – A3 – eight-hour response time – with staples</t>
    </r>
  </si>
  <si>
    <r>
      <rPr>
        <i/>
        <sz val="8"/>
        <color theme="1"/>
        <rFont val="Arial"/>
        <family val="2"/>
      </rPr>
      <t>Number/year</t>
    </r>
  </si>
  <si>
    <r>
      <rPr>
        <b/>
        <sz val="8"/>
        <color theme="1"/>
        <rFont val="Arial"/>
        <family val="2"/>
      </rPr>
      <t>Colour click – A3 – eight-hour response time – without staples</t>
    </r>
  </si>
  <si>
    <r>
      <rPr>
        <i/>
        <sz val="8"/>
        <color theme="1"/>
        <rFont val="Arial"/>
        <family val="2"/>
      </rPr>
      <t>Number/year</t>
    </r>
  </si>
  <si>
    <r>
      <rPr>
        <i/>
        <sz val="8"/>
        <color theme="1"/>
        <rFont val="Arial"/>
        <family val="2"/>
      </rPr>
      <t>year</t>
    </r>
  </si>
  <si>
    <r>
      <rPr>
        <b/>
        <sz val="8"/>
        <color theme="1"/>
        <rFont val="Arial"/>
        <family val="2"/>
      </rPr>
      <t>Price of electricity</t>
    </r>
  </si>
  <si>
    <r>
      <rPr>
        <i/>
        <sz val="8"/>
        <color theme="1"/>
        <rFont val="Arial"/>
        <family val="2"/>
      </rPr>
      <t>DKK/kWh</t>
    </r>
  </si>
  <si>
    <r>
      <rPr>
        <b/>
        <sz val="8"/>
        <color theme="1"/>
        <rFont val="Arial"/>
        <family val="2"/>
      </rPr>
      <t>Energy price increase (annual, above inflation)</t>
    </r>
  </si>
  <si>
    <r>
      <rPr>
        <i/>
        <sz val="8"/>
        <color theme="1"/>
        <rFont val="Arial"/>
        <family val="2"/>
      </rPr>
      <t>%</t>
    </r>
  </si>
  <si>
    <r>
      <rPr>
        <b/>
        <sz val="8"/>
        <color theme="1"/>
        <rFont val="Arial"/>
        <family val="2"/>
      </rPr>
      <t>Discount rate</t>
    </r>
  </si>
  <si>
    <r>
      <rPr>
        <i/>
        <sz val="8"/>
        <color theme="1"/>
        <rFont val="Arial"/>
        <family val="2"/>
      </rPr>
      <t>%</t>
    </r>
  </si>
  <si>
    <r>
      <rPr>
        <b/>
        <sz val="8"/>
        <color theme="1"/>
        <rFont val="Arial"/>
        <family val="2"/>
      </rPr>
      <t>Cost of purchase</t>
    </r>
  </si>
  <si>
    <r>
      <rPr>
        <i/>
        <sz val="8"/>
        <color theme="1"/>
        <rFont val="Arial"/>
        <family val="2"/>
      </rPr>
      <t>DKK</t>
    </r>
  </si>
  <si>
    <r>
      <rPr>
        <i/>
        <sz val="8"/>
        <color theme="1"/>
        <rFont val="Arial"/>
        <family val="2"/>
      </rPr>
      <t>DKK</t>
    </r>
  </si>
  <si>
    <r>
      <rPr>
        <b/>
        <sz val="8"/>
        <color theme="1"/>
        <rFont val="Arial"/>
        <family val="2"/>
      </rPr>
      <t>Total TCO</t>
    </r>
  </si>
  <si>
    <r>
      <rPr>
        <i/>
        <sz val="8"/>
        <color theme="1"/>
        <rFont val="Arial"/>
        <family val="2"/>
      </rPr>
      <t>DKK</t>
    </r>
  </si>
  <si>
    <r>
      <rPr>
        <sz val="11"/>
        <color theme="0" tint="-0.249977111117893"/>
        <rFont val="Calibri"/>
        <family val="2"/>
        <scheme val="minor"/>
      </rPr>
      <t>1 year</t>
    </r>
  </si>
  <si>
    <r>
      <rPr>
        <sz val="11"/>
        <color theme="0" tint="-0.249977111117893"/>
        <rFont val="Calibri"/>
        <family val="2"/>
        <scheme val="minor"/>
      </rPr>
      <t>2 years</t>
    </r>
  </si>
  <si>
    <r>
      <rPr>
        <sz val="11"/>
        <color theme="0" tint="-0.249977111117893"/>
        <rFont val="Calibri"/>
        <family val="2"/>
        <scheme val="minor"/>
      </rPr>
      <t>3 years</t>
    </r>
  </si>
  <si>
    <r>
      <rPr>
        <sz val="11"/>
        <color theme="0" tint="-0.249977111117893"/>
        <rFont val="Calibri"/>
        <family val="2"/>
        <scheme val="minor"/>
      </rPr>
      <t>4 years</t>
    </r>
  </si>
  <si>
    <r>
      <rPr>
        <sz val="11"/>
        <color theme="0" tint="-0.249977111117893"/>
        <rFont val="Calibri"/>
        <family val="2"/>
        <scheme val="minor"/>
      </rPr>
      <t>5 years</t>
    </r>
  </si>
  <si>
    <r>
      <rPr>
        <sz val="11"/>
        <color theme="0" tint="-0.249977111117893"/>
        <rFont val="Calibri"/>
        <family val="2"/>
        <scheme val="minor"/>
      </rPr>
      <t>6 years</t>
    </r>
  </si>
  <si>
    <r>
      <rPr>
        <sz val="11"/>
        <color theme="0" tint="-0.249977111117893"/>
        <rFont val="Calibri"/>
        <family val="2"/>
        <scheme val="minor"/>
      </rPr>
      <t>7 years</t>
    </r>
  </si>
  <si>
    <r>
      <rPr>
        <sz val="11"/>
        <color theme="0" tint="-0.249977111117893"/>
        <rFont val="Calibri"/>
        <family val="2"/>
        <scheme val="minor"/>
      </rPr>
      <t>8 years</t>
    </r>
  </si>
  <si>
    <r>
      <rPr>
        <sz val="11"/>
        <color theme="0" tint="-0.249977111117893"/>
        <rFont val="Calibri"/>
        <family val="2"/>
        <scheme val="minor"/>
      </rPr>
      <t>9 years</t>
    </r>
  </si>
  <si>
    <r>
      <rPr>
        <sz val="11"/>
        <color theme="0" tint="-0.249977111117893"/>
        <rFont val="Calibri"/>
        <family val="2"/>
        <scheme val="minor"/>
      </rPr>
      <t>10 years</t>
    </r>
  </si>
  <si>
    <r>
      <rPr>
        <sz val="11"/>
        <color theme="0" tint="-0.249977111117893"/>
        <rFont val="Calibri"/>
        <family val="2"/>
        <scheme val="minor"/>
      </rPr>
      <t>11 years</t>
    </r>
  </si>
  <si>
    <r>
      <rPr>
        <sz val="11"/>
        <color theme="0" tint="-0.249977111117893"/>
        <rFont val="Calibri"/>
        <family val="2"/>
        <scheme val="minor"/>
      </rPr>
      <t>12 years</t>
    </r>
  </si>
  <si>
    <r>
      <rPr>
        <sz val="11"/>
        <color theme="0" tint="-0.249977111117893"/>
        <rFont val="Calibri"/>
        <family val="2"/>
        <scheme val="minor"/>
      </rPr>
      <t>13 years</t>
    </r>
  </si>
  <si>
    <r>
      <rPr>
        <sz val="11"/>
        <color theme="0" tint="-0.249977111117893"/>
        <rFont val="Calibri"/>
        <family val="2"/>
        <scheme val="minor"/>
      </rPr>
      <t>14 years</t>
    </r>
  </si>
  <si>
    <r>
      <rPr>
        <sz val="11"/>
        <color theme="0" tint="-0.249977111117893"/>
        <rFont val="Calibri"/>
        <family val="2"/>
        <scheme val="minor"/>
      </rPr>
      <t>15 years</t>
    </r>
  </si>
  <si>
    <r>
      <rPr>
        <b/>
        <sz val="8"/>
        <color theme="1"/>
        <rFont val="Arial"/>
        <family val="2"/>
      </rPr>
      <t>Cost of purchase</t>
    </r>
  </si>
  <si>
    <r>
      <rPr>
        <i/>
        <sz val="8"/>
        <color theme="1"/>
        <rFont val="Arial"/>
        <family val="2"/>
      </rPr>
      <t>DKK</t>
    </r>
  </si>
  <si>
    <r>
      <rPr>
        <b/>
        <sz val="8"/>
        <color theme="1"/>
        <rFont val="Arial"/>
        <family val="2"/>
      </rPr>
      <t>Total cost of operation</t>
    </r>
  </si>
  <si>
    <r>
      <rPr>
        <i/>
        <sz val="8"/>
        <color theme="1"/>
        <rFont val="Arial"/>
        <family val="2"/>
      </rPr>
      <t>DKK</t>
    </r>
  </si>
  <si>
    <r>
      <rPr>
        <b/>
        <sz val="8"/>
        <color theme="1"/>
        <rFont val="Arial"/>
        <family val="2"/>
      </rPr>
      <t>Total TCO</t>
    </r>
  </si>
  <si>
    <r>
      <rPr>
        <b/>
        <i/>
        <sz val="8"/>
        <color theme="1"/>
        <rFont val="Arial"/>
        <family val="2"/>
      </rPr>
      <t>DKK</t>
    </r>
  </si>
  <si>
    <r>
      <rPr>
        <b/>
        <sz val="8"/>
        <color theme="1"/>
        <rFont val="Arial"/>
        <family val="2"/>
      </rPr>
      <t>Cost of purchase</t>
    </r>
  </si>
  <si>
    <r>
      <rPr>
        <i/>
        <sz val="8"/>
        <color theme="1"/>
        <rFont val="Arial"/>
        <family val="2"/>
      </rPr>
      <t>DKK</t>
    </r>
  </si>
  <si>
    <r>
      <rPr>
        <b/>
        <sz val="8"/>
        <color theme="1"/>
        <rFont val="Arial"/>
        <family val="2"/>
      </rPr>
      <t>Cost of operation</t>
    </r>
  </si>
  <si>
    <r>
      <rPr>
        <i/>
        <sz val="8"/>
        <color theme="1"/>
        <rFont val="Arial"/>
        <family val="2"/>
      </rPr>
      <t>DKK</t>
    </r>
  </si>
  <si>
    <r>
      <rPr>
        <b/>
        <sz val="8"/>
        <color theme="1"/>
        <rFont val="Arial"/>
        <family val="2"/>
      </rPr>
      <t>Total TCO</t>
    </r>
  </si>
  <si>
    <r>
      <rPr>
        <i/>
        <sz val="8"/>
        <color theme="1"/>
        <rFont val="Arial"/>
        <family val="2"/>
      </rPr>
      <t>DKK</t>
    </r>
  </si>
  <si>
    <r>
      <rPr>
        <b/>
        <sz val="11"/>
        <color theme="1"/>
        <rFont val="Arial"/>
        <family val="2"/>
      </rPr>
      <t>TCO tool for bid evaluation</t>
    </r>
  </si>
  <si>
    <r>
      <rPr>
        <b/>
        <sz val="22"/>
        <color theme="1"/>
        <rFont val="Arial"/>
        <family val="2"/>
      </rPr>
      <t>Computers, screens and AV equipment</t>
    </r>
  </si>
  <si>
    <r>
      <rPr>
        <sz val="9"/>
        <color theme="1"/>
        <rFont val="Arial"/>
        <family val="2"/>
      </rPr>
      <t>– including portable and AV screens</t>
    </r>
  </si>
  <si>
    <r>
      <rPr>
        <i/>
        <sz val="8"/>
        <color theme="1"/>
        <rFont val="Arial"/>
        <family val="2"/>
      </rPr>
      <t>Investment costs</t>
    </r>
  </si>
  <si>
    <r>
      <rPr>
        <i/>
        <sz val="7"/>
        <color theme="1"/>
        <rFont val="Arial"/>
        <family val="2"/>
      </rPr>
      <t>Name of PRODUCT 1</t>
    </r>
  </si>
  <si>
    <r>
      <rPr>
        <i/>
        <sz val="7"/>
        <color theme="1"/>
        <rFont val="Arial"/>
        <family val="2"/>
      </rPr>
      <t>Name of PRODUCT 2</t>
    </r>
  </si>
  <si>
    <r>
      <rPr>
        <i/>
        <sz val="7"/>
        <color theme="1"/>
        <rFont val="Arial"/>
        <family val="2"/>
      </rPr>
      <t>Name of PRODUCT 3</t>
    </r>
  </si>
  <si>
    <r>
      <rPr>
        <i/>
        <sz val="7"/>
        <color theme="1"/>
        <rFont val="Arial"/>
        <family val="2"/>
      </rPr>
      <t>Name of PRODUCT 4</t>
    </r>
  </si>
  <si>
    <r>
      <rPr>
        <i/>
        <sz val="7"/>
        <color theme="1"/>
        <rFont val="Arial"/>
        <family val="2"/>
      </rPr>
      <t>Name of PRODUCT 5</t>
    </r>
  </si>
  <si>
    <r>
      <rPr>
        <i/>
        <sz val="7"/>
        <color theme="1"/>
        <rFont val="Arial"/>
        <family val="2"/>
      </rPr>
      <t>Name of PRODUCT 6</t>
    </r>
  </si>
  <si>
    <r>
      <rPr>
        <i/>
        <sz val="7"/>
        <color theme="1"/>
        <rFont val="Arial"/>
        <family val="2"/>
      </rPr>
      <t>Name of PRODUCT 7</t>
    </r>
  </si>
  <si>
    <r>
      <rPr>
        <i/>
        <sz val="7"/>
        <color theme="1"/>
        <rFont val="Arial"/>
        <family val="2"/>
      </rPr>
      <t>Name of PRODUCT 8</t>
    </r>
  </si>
  <si>
    <r>
      <rPr>
        <b/>
        <sz val="8"/>
        <color theme="1"/>
        <rFont val="Arial"/>
        <family val="2"/>
      </rPr>
      <t>Purchase price</t>
    </r>
    <r>
      <rPr>
        <sz val="8"/>
        <color theme="1"/>
        <rFont val="Arial"/>
        <family val="2"/>
      </rPr>
      <t xml:space="preserve"> (incl. optional extras, cf. requirement specification)</t>
    </r>
  </si>
  <si>
    <r>
      <rPr>
        <i/>
        <sz val="8"/>
        <color theme="1"/>
        <rFont val="Arial"/>
        <family val="2"/>
      </rPr>
      <t>DKK/product</t>
    </r>
  </si>
  <si>
    <r>
      <rPr>
        <i/>
        <sz val="8"/>
        <color theme="1"/>
        <rFont val="Arial"/>
        <family val="2"/>
      </rPr>
      <t>Operating costs</t>
    </r>
  </si>
  <si>
    <r>
      <rPr>
        <b/>
        <sz val="8"/>
        <color theme="1" tint="4.9989318521683403E-2"/>
        <rFont val="Arial"/>
        <family val="2"/>
      </rPr>
      <t>The following four measurements are taken in accordance with the standard specified in the guidelines to the right</t>
    </r>
  </si>
  <si>
    <r>
      <rPr>
        <sz val="8"/>
        <color theme="1"/>
        <rFont val="Arial"/>
        <family val="2"/>
      </rPr>
      <t>Electricity consumption Off mode</t>
    </r>
  </si>
  <si>
    <r>
      <rPr>
        <i/>
        <sz val="8"/>
        <color theme="1"/>
        <rFont val="Arial"/>
        <family val="2"/>
      </rPr>
      <t>Watts</t>
    </r>
  </si>
  <si>
    <r>
      <rPr>
        <sz val="8"/>
        <color theme="1"/>
        <rFont val="Arial"/>
        <family val="2"/>
      </rPr>
      <t>Electricity consumption Standby/snooze/sleep mode</t>
    </r>
  </si>
  <si>
    <r>
      <rPr>
        <i/>
        <sz val="8"/>
        <color theme="1"/>
        <rFont val="Arial"/>
        <family val="2"/>
      </rPr>
      <t>Watts</t>
    </r>
  </si>
  <si>
    <r>
      <rPr>
        <sz val="8"/>
        <color theme="1"/>
        <rFont val="Arial"/>
        <family val="2"/>
      </rPr>
      <t>Electricity consumption On mode</t>
    </r>
  </si>
  <si>
    <r>
      <rPr>
        <i/>
        <sz val="8"/>
        <color theme="1"/>
        <rFont val="Arial"/>
        <family val="2"/>
      </rPr>
      <t>Watts</t>
    </r>
  </si>
  <si>
    <r>
      <rPr>
        <sz val="8"/>
        <color theme="1"/>
        <rFont val="Arial"/>
        <family val="2"/>
      </rPr>
      <t>If relevant, Electricity consumption in Eco mode</t>
    </r>
  </si>
  <si>
    <r>
      <rPr>
        <i/>
        <sz val="8"/>
        <color theme="1"/>
        <rFont val="Arial"/>
        <family val="2"/>
      </rPr>
      <t>Watts</t>
    </r>
  </si>
  <si>
    <r>
      <rPr>
        <b/>
        <sz val="8"/>
        <color theme="1"/>
        <rFont val="Arial"/>
        <family val="2"/>
      </rPr>
      <t>Service agreement, cf. requirement specification</t>
    </r>
  </si>
  <si>
    <r>
      <rPr>
        <i/>
        <sz val="8"/>
        <color theme="1"/>
        <rFont val="Arial"/>
        <family val="2"/>
      </rPr>
      <t>DKK/year/product</t>
    </r>
  </si>
  <si>
    <r>
      <rPr>
        <b/>
        <sz val="8"/>
        <color theme="1"/>
        <rFont val="Arial"/>
        <family val="2"/>
      </rPr>
      <t xml:space="preserve">Purchasing added extras </t>
    </r>
    <r>
      <rPr>
        <sz val="8"/>
        <color theme="1"/>
        <rFont val="Arial"/>
        <family val="2"/>
      </rPr>
      <t>cf. requirement specification</t>
    </r>
  </si>
  <si>
    <r>
      <rPr>
        <i/>
        <sz val="8"/>
        <color theme="1"/>
        <rFont val="Arial"/>
        <family val="2"/>
      </rPr>
      <t>DKK/product</t>
    </r>
  </si>
  <si>
    <r>
      <rPr>
        <b/>
        <sz val="16"/>
        <color theme="1"/>
        <rFont val="Arial"/>
        <family val="2"/>
      </rPr>
      <t xml:space="preserve">      Information about use</t>
    </r>
    <r>
      <rPr>
        <sz val="16"/>
        <color theme="1"/>
        <rFont val="Arial"/>
        <family val="2"/>
      </rPr>
      <t xml:space="preserve"> – supplied by the contracting entity</t>
    </r>
  </si>
  <si>
    <r>
      <rPr>
        <b/>
        <sz val="8"/>
        <color theme="1"/>
        <rFont val="Arial"/>
        <family val="2"/>
      </rPr>
      <t>Number of products</t>
    </r>
  </si>
  <si>
    <r>
      <rPr>
        <i/>
        <sz val="8"/>
        <color theme="1"/>
        <rFont val="Arial"/>
        <family val="2"/>
      </rPr>
      <t>pcs</t>
    </r>
  </si>
  <si>
    <r>
      <rPr>
        <b/>
        <sz val="8"/>
        <color theme="1"/>
        <rFont val="Arial"/>
        <family val="2"/>
      </rPr>
      <t>Service agreement period see requirements specification</t>
    </r>
  </si>
  <si>
    <r>
      <rPr>
        <i/>
        <sz val="8"/>
        <color theme="1"/>
        <rFont val="Arial"/>
        <family val="2"/>
      </rPr>
      <t>no. of years</t>
    </r>
  </si>
  <si>
    <r>
      <rPr>
        <b/>
        <sz val="16"/>
        <color theme="1"/>
        <rFont val="Arial"/>
        <family val="2"/>
      </rPr>
      <t xml:space="preserve">      Background data</t>
    </r>
    <r>
      <rPr>
        <sz val="16"/>
        <color theme="1"/>
        <rFont val="Arial"/>
        <family val="2"/>
      </rPr>
      <t xml:space="preserve"> – supplied by the contracting entity</t>
    </r>
  </si>
  <si>
    <r>
      <rPr>
        <b/>
        <sz val="8"/>
        <color theme="1"/>
        <rFont val="Arial"/>
        <family val="2"/>
      </rPr>
      <t>Period for which TCO is to be calculated</t>
    </r>
  </si>
  <si>
    <r>
      <rPr>
        <i/>
        <sz val="8"/>
        <color theme="1"/>
        <rFont val="Arial"/>
        <family val="2"/>
      </rPr>
      <t>year</t>
    </r>
  </si>
  <si>
    <r>
      <rPr>
        <b/>
        <sz val="8"/>
        <color theme="1"/>
        <rFont val="Arial"/>
        <family val="2"/>
      </rPr>
      <t>Price of electricity</t>
    </r>
  </si>
  <si>
    <r>
      <rPr>
        <i/>
        <sz val="8"/>
        <color theme="1"/>
        <rFont val="Arial"/>
        <family val="2"/>
      </rPr>
      <t>DKK/kWh</t>
    </r>
  </si>
  <si>
    <r>
      <rPr>
        <b/>
        <i/>
        <sz val="8"/>
        <color theme="1"/>
        <rFont val="Arial"/>
        <family val="2"/>
      </rPr>
      <t>Use average consumption profiles</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</si>
  <si>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</si>
  <si>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</si>
  <si>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</si>
  <si>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</si>
  <si>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</si>
  <si>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</si>
  <si>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</si>
  <si>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i/>
        <sz val="8"/>
        <color theme="1"/>
        <rFont val="Arial"/>
        <family val="2"/>
      </rPr>
      <t>Select product</t>
    </r>
  </si>
  <si>
    <r>
      <rPr>
        <b/>
        <sz val="8"/>
        <color theme="1"/>
        <rFont val="Arial"/>
        <family val="2"/>
      </rPr>
      <t>Time Off mode</t>
    </r>
  </si>
  <si>
    <r>
      <rPr>
        <b/>
        <i/>
        <sz val="8"/>
        <color theme="1"/>
        <rFont val="Arial"/>
        <family val="2"/>
      </rPr>
      <t>%</t>
    </r>
  </si>
  <si>
    <r>
      <rPr>
        <b/>
        <sz val="8"/>
        <color theme="1"/>
        <rFont val="Arial"/>
        <family val="2"/>
      </rPr>
      <t>Time Standby/snooze/sleep mode</t>
    </r>
  </si>
  <si>
    <r>
      <rPr>
        <b/>
        <i/>
        <sz val="8"/>
        <color theme="1"/>
        <rFont val="Arial"/>
        <family val="2"/>
      </rPr>
      <t>%</t>
    </r>
  </si>
  <si>
    <r>
      <rPr>
        <b/>
        <sz val="8"/>
        <color theme="1"/>
        <rFont val="Arial"/>
        <family val="2"/>
      </rPr>
      <t>Time On mode</t>
    </r>
  </si>
  <si>
    <r>
      <rPr>
        <b/>
        <i/>
        <sz val="8"/>
        <color theme="1"/>
        <rFont val="Arial"/>
        <family val="2"/>
      </rPr>
      <t>%</t>
    </r>
  </si>
  <si>
    <r>
      <rPr>
        <b/>
        <sz val="8"/>
        <color theme="1"/>
        <rFont val="Arial"/>
        <family val="2"/>
      </rPr>
      <t>If relevant, time Eco mode</t>
    </r>
  </si>
  <si>
    <r>
      <rPr>
        <b/>
        <i/>
        <sz val="8"/>
        <color theme="1"/>
        <rFont val="Arial"/>
        <family val="2"/>
      </rPr>
      <t>%</t>
    </r>
  </si>
  <si>
    <r>
      <rPr>
        <b/>
        <i/>
        <sz val="8"/>
        <color theme="1"/>
        <rFont val="Arial"/>
        <family val="2"/>
      </rPr>
      <t>Enter own consumption profile</t>
    </r>
  </si>
  <si>
    <r>
      <rPr>
        <b/>
        <sz val="8"/>
        <color theme="1"/>
        <rFont val="Arial"/>
        <family val="2"/>
      </rPr>
      <t>Time Off mode</t>
    </r>
  </si>
  <si>
    <r>
      <rPr>
        <b/>
        <i/>
        <sz val="8"/>
        <color theme="1"/>
        <rFont val="Arial"/>
        <family val="2"/>
      </rPr>
      <t>%</t>
    </r>
  </si>
  <si>
    <r>
      <rPr>
        <b/>
        <sz val="8"/>
        <color theme="1"/>
        <rFont val="Arial"/>
        <family val="2"/>
      </rPr>
      <t>Time Standby/snooze/sleep mode</t>
    </r>
  </si>
  <si>
    <r>
      <rPr>
        <b/>
        <i/>
        <sz val="8"/>
        <color theme="1"/>
        <rFont val="Arial"/>
        <family val="2"/>
      </rPr>
      <t>%</t>
    </r>
  </si>
  <si>
    <r>
      <rPr>
        <b/>
        <sz val="8"/>
        <color theme="1"/>
        <rFont val="Arial"/>
        <family val="2"/>
      </rPr>
      <t>Time On mode</t>
    </r>
  </si>
  <si>
    <r>
      <rPr>
        <b/>
        <i/>
        <sz val="8"/>
        <color theme="1"/>
        <rFont val="Arial"/>
        <family val="2"/>
      </rPr>
      <t>%</t>
    </r>
  </si>
  <si>
    <r>
      <rPr>
        <b/>
        <sz val="8"/>
        <color theme="1"/>
        <rFont val="Arial"/>
        <family val="2"/>
      </rPr>
      <t>If relevant, time Eco mode</t>
    </r>
  </si>
  <si>
    <r>
      <rPr>
        <b/>
        <i/>
        <sz val="8"/>
        <color theme="1"/>
        <rFont val="Arial"/>
        <family val="2"/>
      </rPr>
      <t>%</t>
    </r>
  </si>
  <si>
    <r>
      <rPr>
        <b/>
        <sz val="14"/>
        <color theme="3"/>
        <rFont val="Arial"/>
        <family val="2"/>
      </rPr>
      <t xml:space="preserve">      </t>
    </r>
    <r>
      <rPr>
        <b/>
        <sz val="16"/>
        <color theme="1"/>
        <rFont val="Arial"/>
        <family val="2"/>
      </rPr>
      <t>Result</t>
    </r>
  </si>
  <si>
    <r>
      <rPr>
        <b/>
        <sz val="8"/>
        <color theme="1"/>
        <rFont val="Arial"/>
        <family val="2"/>
      </rPr>
      <t>Cost of purchase</t>
    </r>
  </si>
  <si>
    <r>
      <rPr>
        <i/>
        <sz val="8"/>
        <color theme="1"/>
        <rFont val="Arial"/>
        <family val="2"/>
      </rPr>
      <t>DKK</t>
    </r>
  </si>
  <si>
    <r>
      <rPr>
        <b/>
        <sz val="8"/>
        <color theme="1"/>
        <rFont val="Arial"/>
        <family val="2"/>
      </rPr>
      <t>Total cost of operation</t>
    </r>
  </si>
  <si>
    <r>
      <rPr>
        <i/>
        <sz val="8"/>
        <color theme="1"/>
        <rFont val="Arial"/>
        <family val="2"/>
      </rPr>
      <t>DKK</t>
    </r>
  </si>
  <si>
    <r>
      <rPr>
        <b/>
        <sz val="8"/>
        <color theme="1"/>
        <rFont val="Arial"/>
        <family val="2"/>
      </rPr>
      <t>Total TCO</t>
    </r>
  </si>
  <si>
    <r>
      <rPr>
        <i/>
        <sz val="8"/>
        <color theme="1"/>
        <rFont val="Arial"/>
        <family val="2"/>
      </rPr>
      <t>DKK</t>
    </r>
  </si>
  <si>
    <r>
      <rPr>
        <i/>
        <sz val="8"/>
        <color theme="0" tint="-0.499984740745262"/>
        <rFont val="Calibri"/>
        <family val="2"/>
        <scheme val="minor"/>
      </rPr>
      <t>Select product</t>
    </r>
  </si>
  <si>
    <r>
      <rPr>
        <b/>
        <i/>
        <sz val="8"/>
        <color theme="0" tint="-0.499984740745262"/>
        <rFont val="Calibri"/>
        <family val="2"/>
        <scheme val="minor"/>
      </rPr>
      <t>Off</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</si>
  <si>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</si>
  <si>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</si>
  <si>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</si>
  <si>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</si>
  <si>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</si>
  <si>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</si>
  <si>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</si>
  <si>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</si>
  <si>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</si>
  <si>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b/>
        <sz val="8"/>
        <color theme="0" tint="-0.499984740745262"/>
        <rFont val="Calibri"/>
        <family val="2"/>
        <scheme val="minor"/>
      </rPr>
      <t>Standby/snooze/sleep</t>
    </r>
  </si>
  <si>
    <r>
      <rPr>
        <b/>
        <sz val="8"/>
        <color theme="0" tint="-0.499984740745262"/>
        <rFont val="Calibri"/>
        <family val="2"/>
        <scheme val="minor"/>
      </rPr>
      <t xml:space="preserve">On </t>
    </r>
  </si>
  <si>
    <r>
      <rPr>
        <b/>
        <sz val="8"/>
        <color theme="0" tint="-0.499984740745262"/>
        <rFont val="Calibri"/>
        <family val="2"/>
        <scheme val="minor"/>
      </rPr>
      <t>Eco mode, where relevant</t>
    </r>
  </si>
  <si>
    <r>
      <rPr>
        <sz val="8"/>
        <color theme="0" tint="-0.499984740745262"/>
        <rFont val="Calibri"/>
        <family val="2"/>
        <scheme val="minor"/>
      </rPr>
      <t>Portable Computer</t>
    </r>
  </si>
  <si>
    <r>
      <rPr>
        <sz val="8"/>
        <color theme="0" tint="-0.499984740745262"/>
        <rFont val="Calibri"/>
        <family val="2"/>
        <scheme val="minor"/>
      </rPr>
      <t>Stationary Computer</t>
    </r>
  </si>
  <si>
    <r>
      <rPr>
        <sz val="8"/>
        <color theme="0" tint="-0.499984740745262"/>
        <rFont val="Calibri"/>
        <family val="2"/>
        <scheme val="minor"/>
      </rPr>
      <t>Screen for computer</t>
    </r>
  </si>
  <si>
    <r>
      <rPr>
        <sz val="8"/>
        <color theme="0" tint="-0.499984740745262"/>
        <rFont val="Calibri"/>
        <family val="2"/>
        <scheme val="minor"/>
      </rPr>
      <t>AV equipment: Info screen</t>
    </r>
  </si>
  <si>
    <r>
      <rPr>
        <sz val="8"/>
        <color theme="0" tint="-0.499984740745262"/>
        <rFont val="Calibri"/>
        <family val="2"/>
        <scheme val="minor"/>
      </rPr>
      <t>AV equipment: Interactive board</t>
    </r>
  </si>
  <si>
    <r>
      <rPr>
        <sz val="8"/>
        <color theme="0" tint="-0.499984740745262"/>
        <rFont val="Calibri"/>
        <family val="2"/>
        <scheme val="minor"/>
      </rPr>
      <t>AV equipment: Large-format monitor (conference room screen)</t>
    </r>
  </si>
  <si>
    <r>
      <rPr>
        <sz val="8"/>
        <color theme="0" tint="-0.499984740745262"/>
        <rFont val="Calibri"/>
        <family val="2"/>
        <scheme val="minor"/>
      </rPr>
      <t>AV equipment: Projector</t>
    </r>
  </si>
  <si>
    <r>
      <rPr>
        <sz val="8"/>
        <color theme="0" tint="-0.499984740745262"/>
        <rFont val="Calibri"/>
        <family val="2"/>
        <scheme val="minor"/>
      </rPr>
      <t>For graph 1</t>
    </r>
  </si>
  <si>
    <r>
      <rPr>
        <sz val="8"/>
        <color theme="0" tint="-0.499984740745262"/>
        <rFont val="Calibri"/>
        <family val="2"/>
        <scheme val="minor"/>
      </rPr>
      <t>1 year</t>
    </r>
  </si>
  <si>
    <r>
      <rPr>
        <sz val="8"/>
        <color theme="0" tint="-0.499984740745262"/>
        <rFont val="Calibri"/>
        <family val="2"/>
        <scheme val="minor"/>
      </rPr>
      <t>2 years</t>
    </r>
  </si>
  <si>
    <r>
      <rPr>
        <sz val="8"/>
        <color theme="0" tint="-0.499984740745262"/>
        <rFont val="Calibri"/>
        <family val="2"/>
        <scheme val="minor"/>
      </rPr>
      <t>3 years</t>
    </r>
  </si>
  <si>
    <r>
      <rPr>
        <sz val="8"/>
        <color theme="0" tint="-0.499984740745262"/>
        <rFont val="Calibri"/>
        <family val="2"/>
        <scheme val="minor"/>
      </rPr>
      <t>4 years</t>
    </r>
  </si>
  <si>
    <r>
      <rPr>
        <sz val="8"/>
        <color theme="0" tint="-0.499984740745262"/>
        <rFont val="Calibri"/>
        <family val="2"/>
        <scheme val="minor"/>
      </rPr>
      <t>5 years</t>
    </r>
  </si>
  <si>
    <r>
      <rPr>
        <sz val="8"/>
        <color theme="0" tint="-0.499984740745262"/>
        <rFont val="Calibri"/>
        <family val="2"/>
        <scheme val="minor"/>
      </rPr>
      <t>6 years</t>
    </r>
  </si>
  <si>
    <r>
      <rPr>
        <sz val="8"/>
        <color theme="0" tint="-0.499984740745262"/>
        <rFont val="Calibri"/>
        <family val="2"/>
        <scheme val="minor"/>
      </rPr>
      <t>7 years</t>
    </r>
  </si>
  <si>
    <r>
      <rPr>
        <sz val="8"/>
        <color theme="0" tint="-0.499984740745262"/>
        <rFont val="Calibri"/>
        <family val="2"/>
        <scheme val="minor"/>
      </rPr>
      <t>8 years</t>
    </r>
  </si>
  <si>
    <r>
      <rPr>
        <sz val="8"/>
        <color theme="0" tint="-0.499984740745262"/>
        <rFont val="Calibri"/>
        <family val="2"/>
        <scheme val="minor"/>
      </rPr>
      <t>9 years</t>
    </r>
  </si>
  <si>
    <r>
      <rPr>
        <sz val="8"/>
        <color theme="0" tint="-0.499984740745262"/>
        <rFont val="Calibri"/>
        <family val="2"/>
        <scheme val="minor"/>
      </rPr>
      <t>10 years</t>
    </r>
  </si>
  <si>
    <r>
      <rPr>
        <sz val="8"/>
        <color theme="0" tint="-0.499984740745262"/>
        <rFont val="Calibri"/>
        <family val="2"/>
        <scheme val="minor"/>
      </rPr>
      <t>11 years</t>
    </r>
  </si>
  <si>
    <r>
      <rPr>
        <sz val="8"/>
        <color theme="0" tint="-0.499984740745262"/>
        <rFont val="Calibri"/>
        <family val="2"/>
        <scheme val="minor"/>
      </rPr>
      <t>12 years</t>
    </r>
  </si>
  <si>
    <r>
      <rPr>
        <sz val="8"/>
        <color theme="0" tint="-0.499984740745262"/>
        <rFont val="Calibri"/>
        <family val="2"/>
        <scheme val="minor"/>
      </rPr>
      <t>13 years</t>
    </r>
  </si>
  <si>
    <r>
      <rPr>
        <sz val="8"/>
        <color theme="0" tint="-0.499984740745262"/>
        <rFont val="Calibri"/>
        <family val="2"/>
        <scheme val="minor"/>
      </rPr>
      <t>14 years</t>
    </r>
  </si>
  <si>
    <r>
      <rPr>
        <sz val="8"/>
        <color theme="0" tint="-0.499984740745262"/>
        <rFont val="Calibri"/>
        <family val="2"/>
        <scheme val="minor"/>
      </rPr>
      <t>15 years</t>
    </r>
  </si>
  <si>
    <r>
      <rPr>
        <sz val="8"/>
        <color theme="0" tint="-0.499984740745262"/>
        <rFont val="Calibri"/>
        <family val="2"/>
        <scheme val="minor"/>
      </rPr>
      <t>16 years</t>
    </r>
  </si>
  <si>
    <r>
      <rPr>
        <sz val="8"/>
        <color theme="0" tint="-0.499984740745262"/>
        <rFont val="Calibri"/>
        <family val="2"/>
        <scheme val="minor"/>
      </rPr>
      <t>17 years</t>
    </r>
  </si>
  <si>
    <r>
      <rPr>
        <sz val="8"/>
        <color theme="0" tint="-0.499984740745262"/>
        <rFont val="Calibri"/>
        <family val="2"/>
        <scheme val="minor"/>
      </rPr>
      <t>18 years</t>
    </r>
  </si>
  <si>
    <r>
      <rPr>
        <sz val="8"/>
        <color theme="0" tint="-0.499984740745262"/>
        <rFont val="Calibri"/>
        <family val="2"/>
        <scheme val="minor"/>
      </rPr>
      <t>19 years</t>
    </r>
  </si>
  <si>
    <r>
      <rPr>
        <sz val="8"/>
        <color theme="0" tint="-0.499984740745262"/>
        <rFont val="Calibri"/>
        <family val="2"/>
        <scheme val="minor"/>
      </rPr>
      <t>20 years</t>
    </r>
  </si>
  <si>
    <r>
      <rPr>
        <sz val="8"/>
        <color theme="0" tint="-0.499984740745262"/>
        <rFont val="Calibri"/>
        <family val="2"/>
        <scheme val="minor"/>
      </rPr>
      <t>For graph 2</t>
    </r>
  </si>
  <si>
    <r>
      <rPr>
        <b/>
        <sz val="11"/>
        <color theme="1"/>
        <rFont val="Arial"/>
        <family val="2"/>
      </rPr>
      <t>TCO tool for bid evaluation</t>
    </r>
  </si>
  <si>
    <r>
      <rPr>
        <b/>
        <sz val="22"/>
        <color theme="1"/>
        <rFont val="Arial"/>
        <family val="2"/>
      </rPr>
      <t>Multifunction devices and printers</t>
    </r>
  </si>
  <si>
    <r>
      <rPr>
        <sz val="16"/>
        <color theme="3"/>
        <rFont val="Arial"/>
        <family val="2"/>
      </rPr>
      <t xml:space="preserve">         </t>
    </r>
  </si>
  <si>
    <r>
      <rPr>
        <i/>
        <sz val="7"/>
        <color theme="1"/>
        <rFont val="Arial"/>
        <family val="2"/>
      </rPr>
      <t>Name of PRODUCT 1</t>
    </r>
  </si>
  <si>
    <r>
      <rPr>
        <i/>
        <sz val="7"/>
        <color theme="1"/>
        <rFont val="Arial"/>
        <family val="2"/>
      </rPr>
      <t>Name of PRODUCT 2</t>
    </r>
  </si>
  <si>
    <r>
      <rPr>
        <i/>
        <sz val="7"/>
        <color theme="1"/>
        <rFont val="Arial"/>
        <family val="2"/>
      </rPr>
      <t>Name of PRODUCT 3</t>
    </r>
  </si>
  <si>
    <r>
      <rPr>
        <i/>
        <sz val="7"/>
        <color theme="1"/>
        <rFont val="Arial"/>
        <family val="2"/>
      </rPr>
      <t>Name of PRODUCT 4</t>
    </r>
  </si>
  <si>
    <r>
      <rPr>
        <i/>
        <sz val="7"/>
        <color theme="1"/>
        <rFont val="Arial"/>
        <family val="2"/>
      </rPr>
      <t>Name of PRODUCT 5</t>
    </r>
  </si>
  <si>
    <r>
      <rPr>
        <i/>
        <sz val="7"/>
        <color theme="1"/>
        <rFont val="Arial"/>
        <family val="2"/>
      </rPr>
      <t>Name of PRODUCT 6</t>
    </r>
  </si>
  <si>
    <r>
      <rPr>
        <i/>
        <sz val="7"/>
        <color theme="1"/>
        <rFont val="Arial"/>
        <family val="2"/>
      </rPr>
      <t>Name of PRODUCT 7</t>
    </r>
  </si>
  <si>
    <r>
      <rPr>
        <i/>
        <sz val="7"/>
        <color theme="1"/>
        <rFont val="Arial"/>
        <family val="2"/>
      </rPr>
      <t>Name of PRODUCT 8</t>
    </r>
  </si>
  <si>
    <r>
      <rPr>
        <i/>
        <sz val="8"/>
        <color theme="1"/>
        <rFont val="Arial"/>
        <family val="2"/>
      </rPr>
      <t>Investment costs</t>
    </r>
  </si>
  <si>
    <r>
      <rPr>
        <b/>
        <sz val="8"/>
        <color theme="1"/>
        <rFont val="Arial"/>
        <family val="2"/>
      </rPr>
      <t>Purchase price for machines incl. accessories</t>
    </r>
    <r>
      <rPr>
        <sz val="8"/>
        <color theme="1"/>
        <rFont val="Arial"/>
        <family val="2"/>
      </rPr>
      <t xml:space="preserve"> cf. requirement specification</t>
    </r>
  </si>
  <si>
    <r>
      <rPr>
        <i/>
        <sz val="8"/>
        <color theme="1"/>
        <rFont val="Arial"/>
        <family val="2"/>
      </rPr>
      <t>DKK/product</t>
    </r>
  </si>
  <si>
    <r>
      <rPr>
        <b/>
        <sz val="8"/>
        <color theme="1"/>
        <rFont val="Arial"/>
        <family val="2"/>
      </rPr>
      <t xml:space="preserve">Total installation costs </t>
    </r>
    <r>
      <rPr>
        <sz val="8"/>
        <color theme="1"/>
        <rFont val="Arial"/>
        <family val="2"/>
      </rPr>
      <t>cf. requirement specification</t>
    </r>
  </si>
  <si>
    <r>
      <rPr>
        <i/>
        <sz val="8"/>
        <color theme="1"/>
        <rFont val="Arial"/>
        <family val="2"/>
      </rPr>
      <t>DKK/product</t>
    </r>
  </si>
  <si>
    <r>
      <rPr>
        <b/>
        <sz val="8"/>
        <color theme="1"/>
        <rFont val="Arial"/>
        <family val="2"/>
      </rPr>
      <t>Other one-off expenses at start</t>
    </r>
    <r>
      <rPr>
        <sz val="8"/>
        <color theme="1"/>
        <rFont val="Arial"/>
        <family val="2"/>
      </rPr>
      <t xml:space="preserve"> cf. requirement specification</t>
    </r>
  </si>
  <si>
    <r>
      <rPr>
        <i/>
        <sz val="8"/>
        <color theme="1"/>
        <rFont val="Arial"/>
        <family val="2"/>
      </rPr>
      <t>DKK/product</t>
    </r>
  </si>
  <si>
    <r>
      <rPr>
        <i/>
        <sz val="8"/>
        <color theme="1"/>
        <rFont val="Arial"/>
        <family val="2"/>
      </rPr>
      <t>Operating costs</t>
    </r>
  </si>
  <si>
    <r>
      <rPr>
        <b/>
        <sz val="8"/>
        <color theme="1"/>
        <rFont val="Arial"/>
        <family val="2"/>
      </rPr>
      <t>Electricity consumption:</t>
    </r>
    <r>
      <rPr>
        <b/>
        <sz val="8"/>
        <color theme="1"/>
        <rFont val="Arial"/>
        <family val="2"/>
      </rPr>
      <t xml:space="preserve"> ENERGY STAR TEC (Typical Energy Consumption):</t>
    </r>
  </si>
  <si>
    <r>
      <rPr>
        <i/>
        <sz val="8"/>
        <color theme="1"/>
        <rFont val="Arial"/>
        <family val="2"/>
      </rPr>
      <t>kWh/week</t>
    </r>
  </si>
  <si>
    <r>
      <rPr>
        <b/>
        <sz val="8"/>
        <color theme="1"/>
        <rFont val="Arial"/>
        <family val="2"/>
      </rPr>
      <t>Service agreement/leasing agreement, cf. requirement specification (price per year per product)</t>
    </r>
  </si>
  <si>
    <r>
      <rPr>
        <i/>
        <sz val="8"/>
        <color theme="1"/>
        <rFont val="Arial"/>
        <family val="2"/>
      </rPr>
      <t>DKK/year/product</t>
    </r>
  </si>
  <si>
    <r>
      <rPr>
        <b/>
        <i/>
        <sz val="8"/>
        <rFont val="Arial"/>
        <family val="2"/>
      </rPr>
      <t>Cost-per-click prices</t>
    </r>
  </si>
  <si>
    <r>
      <rPr>
        <b/>
        <sz val="8"/>
        <color theme="1"/>
        <rFont val="Arial"/>
        <family val="2"/>
      </rPr>
      <t>Black/white click – A4 – four-hour response time – with staples</t>
    </r>
  </si>
  <si>
    <r>
      <rPr>
        <i/>
        <sz val="8"/>
        <color theme="1"/>
        <rFont val="Arial"/>
        <family val="2"/>
      </rPr>
      <t>DKK/click</t>
    </r>
  </si>
  <si>
    <r>
      <rPr>
        <b/>
        <sz val="8"/>
        <color theme="1"/>
        <rFont val="Arial"/>
        <family val="2"/>
      </rPr>
      <t>Black/white click – A4 – four-hour response time – without staples</t>
    </r>
  </si>
  <si>
    <r>
      <rPr>
        <i/>
        <sz val="8"/>
        <color theme="1"/>
        <rFont val="Arial"/>
        <family val="2"/>
      </rPr>
      <t>DKK/click</t>
    </r>
  </si>
  <si>
    <r>
      <rPr>
        <b/>
        <sz val="8"/>
        <color theme="1"/>
        <rFont val="Arial"/>
        <family val="2"/>
      </rPr>
      <t>Black/white click – A4 – eight-hour response time – with staples</t>
    </r>
  </si>
  <si>
    <r>
      <rPr>
        <i/>
        <sz val="8"/>
        <color theme="1"/>
        <rFont val="Arial"/>
        <family val="2"/>
      </rPr>
      <t>DKK/click</t>
    </r>
  </si>
  <si>
    <r>
      <rPr>
        <b/>
        <sz val="8"/>
        <color theme="1"/>
        <rFont val="Arial"/>
        <family val="2"/>
      </rPr>
      <t>Black/white click – A4 – eight-hour response time – without staples</t>
    </r>
  </si>
  <si>
    <r>
      <rPr>
        <i/>
        <sz val="8"/>
        <color theme="1"/>
        <rFont val="Arial"/>
        <family val="2"/>
      </rPr>
      <t>DKK/click</t>
    </r>
  </si>
  <si>
    <r>
      <rPr>
        <b/>
        <sz val="8"/>
        <color theme="1"/>
        <rFont val="Arial"/>
        <family val="2"/>
      </rPr>
      <t>Black/white click – A3 – four-hour response time – with staples</t>
    </r>
  </si>
  <si>
    <r>
      <rPr>
        <i/>
        <sz val="8"/>
        <color theme="1"/>
        <rFont val="Arial"/>
        <family val="2"/>
      </rPr>
      <t>DKK/click</t>
    </r>
  </si>
  <si>
    <r>
      <rPr>
        <b/>
        <sz val="8"/>
        <color theme="1"/>
        <rFont val="Arial"/>
        <family val="2"/>
      </rPr>
      <t>Black/white click – A3 – four-hour response time – without staples</t>
    </r>
  </si>
  <si>
    <r>
      <rPr>
        <i/>
        <sz val="8"/>
        <color theme="1"/>
        <rFont val="Arial"/>
        <family val="2"/>
      </rPr>
      <t>DKK/click</t>
    </r>
  </si>
  <si>
    <r>
      <rPr>
        <b/>
        <sz val="8"/>
        <color theme="1"/>
        <rFont val="Arial"/>
        <family val="2"/>
      </rPr>
      <t>Black/white click – A3 – eight-hour response time – with staples</t>
    </r>
  </si>
  <si>
    <r>
      <rPr>
        <i/>
        <sz val="8"/>
        <color theme="1"/>
        <rFont val="Arial"/>
        <family val="2"/>
      </rPr>
      <t>DKK/click</t>
    </r>
  </si>
  <si>
    <r>
      <rPr>
        <b/>
        <sz val="8"/>
        <color theme="1"/>
        <rFont val="Arial"/>
        <family val="2"/>
      </rPr>
      <t>Black/white click – A3 – eight-hour response time – without staples</t>
    </r>
  </si>
  <si>
    <r>
      <rPr>
        <i/>
        <sz val="8"/>
        <color theme="1"/>
        <rFont val="Arial"/>
        <family val="2"/>
      </rPr>
      <t>DKK/click</t>
    </r>
  </si>
  <si>
    <r>
      <rPr>
        <b/>
        <sz val="8"/>
        <color theme="1"/>
        <rFont val="Arial"/>
        <family val="2"/>
      </rPr>
      <t>Colour click – A4 – four-hour response time – with staples</t>
    </r>
  </si>
  <si>
    <r>
      <rPr>
        <i/>
        <sz val="8"/>
        <color theme="1"/>
        <rFont val="Arial"/>
        <family val="2"/>
      </rPr>
      <t>DKK/click</t>
    </r>
  </si>
  <si>
    <r>
      <rPr>
        <b/>
        <sz val="8"/>
        <color theme="1"/>
        <rFont val="Arial"/>
        <family val="2"/>
      </rPr>
      <t>Colour click – A4 – four-hour response time – without staples</t>
    </r>
  </si>
  <si>
    <r>
      <rPr>
        <i/>
        <sz val="8"/>
        <color theme="1"/>
        <rFont val="Arial"/>
        <family val="2"/>
      </rPr>
      <t>DKK/click</t>
    </r>
  </si>
  <si>
    <r>
      <rPr>
        <b/>
        <sz val="8"/>
        <color theme="1"/>
        <rFont val="Arial"/>
        <family val="2"/>
      </rPr>
      <t>Colour click – A4 – eight-hour response time – with staples</t>
    </r>
  </si>
  <si>
    <r>
      <rPr>
        <i/>
        <sz val="8"/>
        <color theme="1"/>
        <rFont val="Arial"/>
        <family val="2"/>
      </rPr>
      <t>DKK/click</t>
    </r>
  </si>
  <si>
    <r>
      <rPr>
        <b/>
        <sz val="8"/>
        <color theme="1"/>
        <rFont val="Arial"/>
        <family val="2"/>
      </rPr>
      <t>Colour click – A4 – eight-hour response time – without staples</t>
    </r>
  </si>
  <si>
    <r>
      <rPr>
        <i/>
        <sz val="8"/>
        <color theme="1"/>
        <rFont val="Arial"/>
        <family val="2"/>
      </rPr>
      <t>DKK/click</t>
    </r>
  </si>
  <si>
    <r>
      <rPr>
        <b/>
        <sz val="8"/>
        <color theme="1"/>
        <rFont val="Arial"/>
        <family val="2"/>
      </rPr>
      <t>Colour click – A3 – four-hour response time – with staples</t>
    </r>
  </si>
  <si>
    <r>
      <rPr>
        <i/>
        <sz val="8"/>
        <color theme="1"/>
        <rFont val="Arial"/>
        <family val="2"/>
      </rPr>
      <t>DKK/click</t>
    </r>
  </si>
  <si>
    <r>
      <rPr>
        <b/>
        <sz val="8"/>
        <color theme="1"/>
        <rFont val="Arial"/>
        <family val="2"/>
      </rPr>
      <t>Colour click – A3 – four-hour response time – without staples</t>
    </r>
  </si>
  <si>
    <r>
      <rPr>
        <i/>
        <sz val="8"/>
        <color theme="1"/>
        <rFont val="Arial"/>
        <family val="2"/>
      </rPr>
      <t>DKK/click</t>
    </r>
  </si>
  <si>
    <r>
      <rPr>
        <b/>
        <sz val="8"/>
        <color theme="1"/>
        <rFont val="Arial"/>
        <family val="2"/>
      </rPr>
      <t>Colour click – A3 – eight-hour response time – with staples</t>
    </r>
  </si>
  <si>
    <r>
      <rPr>
        <i/>
        <sz val="8"/>
        <color theme="1"/>
        <rFont val="Arial"/>
        <family val="2"/>
      </rPr>
      <t>DKK/click</t>
    </r>
  </si>
  <si>
    <r>
      <rPr>
        <b/>
        <sz val="8"/>
        <color theme="1"/>
        <rFont val="Arial"/>
        <family val="2"/>
      </rPr>
      <t>Colour click – A3 – eight-hour response time – without staples</t>
    </r>
  </si>
  <si>
    <r>
      <rPr>
        <i/>
        <sz val="8"/>
        <color theme="1"/>
        <rFont val="Arial"/>
        <family val="2"/>
      </rPr>
      <t>DKK/click</t>
    </r>
  </si>
  <si>
    <r>
      <rPr>
        <b/>
        <sz val="16"/>
        <color theme="1"/>
        <rFont val="Arial"/>
        <family val="2"/>
      </rPr>
      <t xml:space="preserve">        Information about use</t>
    </r>
    <r>
      <rPr>
        <sz val="16"/>
        <color theme="1"/>
        <rFont val="Arial"/>
        <family val="2"/>
      </rPr>
      <t xml:space="preserve"> – supplied by the contracting entity</t>
    </r>
  </si>
  <si>
    <r>
      <rPr>
        <b/>
        <sz val="9"/>
        <color theme="1"/>
        <rFont val="Arial"/>
        <family val="2"/>
      </rPr>
      <t>Number of products</t>
    </r>
  </si>
  <si>
    <r>
      <rPr>
        <sz val="9"/>
        <color theme="1"/>
        <rFont val="Arial"/>
        <family val="2"/>
      </rPr>
      <t>pcs</t>
    </r>
  </si>
  <si>
    <r>
      <rPr>
        <i/>
        <sz val="8"/>
        <color theme="1"/>
        <rFont val="Arial"/>
        <family val="2"/>
      </rPr>
      <t>Consumption per product</t>
    </r>
  </si>
  <si>
    <r>
      <rPr>
        <b/>
        <sz val="8"/>
        <color theme="1"/>
        <rFont val="Arial"/>
        <family val="2"/>
      </rPr>
      <t>Black/white click – A4 – four-hour response time – with staples</t>
    </r>
  </si>
  <si>
    <r>
      <rPr>
        <i/>
        <sz val="8"/>
        <color theme="1"/>
        <rFont val="Arial"/>
        <family val="2"/>
      </rPr>
      <t>Number/year</t>
    </r>
  </si>
  <si>
    <r>
      <rPr>
        <b/>
        <sz val="8"/>
        <color theme="1"/>
        <rFont val="Arial"/>
        <family val="2"/>
      </rPr>
      <t>Black/white click – A4 – four-hour response time – without staples</t>
    </r>
  </si>
  <si>
    <r>
      <rPr>
        <i/>
        <sz val="8"/>
        <color theme="1"/>
        <rFont val="Arial"/>
        <family val="2"/>
      </rPr>
      <t>Number/year</t>
    </r>
  </si>
  <si>
    <r>
      <rPr>
        <b/>
        <sz val="8"/>
        <color theme="1"/>
        <rFont val="Arial"/>
        <family val="2"/>
      </rPr>
      <t>Black/white click – A4 – eight-hour response time – with staples</t>
    </r>
  </si>
  <si>
    <r>
      <rPr>
        <i/>
        <sz val="8"/>
        <color theme="1"/>
        <rFont val="Arial"/>
        <family val="2"/>
      </rPr>
      <t>Number/year</t>
    </r>
  </si>
  <si>
    <r>
      <rPr>
        <b/>
        <sz val="8"/>
        <color theme="1"/>
        <rFont val="Arial"/>
        <family val="2"/>
      </rPr>
      <t>Black/white click – A4 – eight-hour response time – without staples</t>
    </r>
  </si>
  <si>
    <r>
      <rPr>
        <i/>
        <sz val="8"/>
        <color theme="1"/>
        <rFont val="Arial"/>
        <family val="2"/>
      </rPr>
      <t>Number/year</t>
    </r>
  </si>
  <si>
    <r>
      <rPr>
        <b/>
        <sz val="8"/>
        <color theme="1"/>
        <rFont val="Arial"/>
        <family val="2"/>
      </rPr>
      <t>Black/white click – A3 – four-hour response time – with staples</t>
    </r>
  </si>
  <si>
    <r>
      <rPr>
        <i/>
        <sz val="8"/>
        <color theme="1"/>
        <rFont val="Arial"/>
        <family val="2"/>
      </rPr>
      <t>Number/year</t>
    </r>
  </si>
  <si>
    <r>
      <rPr>
        <b/>
        <sz val="8"/>
        <color theme="1"/>
        <rFont val="Arial"/>
        <family val="2"/>
      </rPr>
      <t>Black/white click – A3 – four-hour response time – without staples</t>
    </r>
  </si>
  <si>
    <r>
      <rPr>
        <i/>
        <sz val="8"/>
        <color theme="1"/>
        <rFont val="Arial"/>
        <family val="2"/>
      </rPr>
      <t>Number/year</t>
    </r>
  </si>
  <si>
    <r>
      <rPr>
        <b/>
        <sz val="8"/>
        <color theme="1"/>
        <rFont val="Arial"/>
        <family val="2"/>
      </rPr>
      <t>Black/white click – A3 – eight-hour response time – with staples</t>
    </r>
  </si>
  <si>
    <r>
      <rPr>
        <i/>
        <sz val="8"/>
        <color theme="1"/>
        <rFont val="Arial"/>
        <family val="2"/>
      </rPr>
      <t>Number/year</t>
    </r>
  </si>
  <si>
    <r>
      <rPr>
        <b/>
        <sz val="8"/>
        <color theme="1"/>
        <rFont val="Arial"/>
        <family val="2"/>
      </rPr>
      <t>Black/white click – A3 – eight-hour response time – without staples</t>
    </r>
  </si>
  <si>
    <r>
      <rPr>
        <i/>
        <sz val="8"/>
        <color theme="1"/>
        <rFont val="Arial"/>
        <family val="2"/>
      </rPr>
      <t>Number/year</t>
    </r>
  </si>
  <si>
    <r>
      <rPr>
        <b/>
        <sz val="8"/>
        <color theme="1"/>
        <rFont val="Arial"/>
        <family val="2"/>
      </rPr>
      <t>Colour click – A4 – four-hour response time – with staples</t>
    </r>
  </si>
  <si>
    <r>
      <rPr>
        <i/>
        <sz val="8"/>
        <color theme="1"/>
        <rFont val="Arial"/>
        <family val="2"/>
      </rPr>
      <t>Number/year</t>
    </r>
  </si>
  <si>
    <r>
      <rPr>
        <b/>
        <sz val="8"/>
        <color theme="1"/>
        <rFont val="Arial"/>
        <family val="2"/>
      </rPr>
      <t>Colour click – A4 – four-hour response time – without staples</t>
    </r>
  </si>
  <si>
    <r>
      <rPr>
        <i/>
        <sz val="8"/>
        <color theme="1"/>
        <rFont val="Arial"/>
        <family val="2"/>
      </rPr>
      <t>Number/year</t>
    </r>
  </si>
  <si>
    <r>
      <rPr>
        <b/>
        <sz val="8"/>
        <color theme="1"/>
        <rFont val="Arial"/>
        <family val="2"/>
      </rPr>
      <t>Colour click – A4 – eight-hour response time – with staples</t>
    </r>
  </si>
  <si>
    <r>
      <rPr>
        <i/>
        <sz val="8"/>
        <color theme="1"/>
        <rFont val="Arial"/>
        <family val="2"/>
      </rPr>
      <t>Number/year</t>
    </r>
  </si>
  <si>
    <r>
      <rPr>
        <b/>
        <sz val="8"/>
        <color theme="1"/>
        <rFont val="Arial"/>
        <family val="2"/>
      </rPr>
      <t>Colour click – A4 – eight-hour response time – without staples</t>
    </r>
  </si>
  <si>
    <r>
      <rPr>
        <i/>
        <sz val="8"/>
        <color theme="1"/>
        <rFont val="Arial"/>
        <family val="2"/>
      </rPr>
      <t>Number/year</t>
    </r>
  </si>
  <si>
    <r>
      <rPr>
        <b/>
        <sz val="8"/>
        <color theme="1"/>
        <rFont val="Arial"/>
        <family val="2"/>
      </rPr>
      <t>Colour click – A3 – four-hour response time – with staples</t>
    </r>
  </si>
  <si>
    <r>
      <rPr>
        <i/>
        <sz val="8"/>
        <color theme="1"/>
        <rFont val="Arial"/>
        <family val="2"/>
      </rPr>
      <t>Number/year</t>
    </r>
  </si>
  <si>
    <r>
      <rPr>
        <b/>
        <sz val="8"/>
        <color theme="1"/>
        <rFont val="Arial"/>
        <family val="2"/>
      </rPr>
      <t>Colour click – A3 – four-hour response time – without staples</t>
    </r>
  </si>
  <si>
    <r>
      <rPr>
        <i/>
        <sz val="8"/>
        <color theme="1"/>
        <rFont val="Arial"/>
        <family val="2"/>
      </rPr>
      <t>Number/year</t>
    </r>
  </si>
  <si>
    <r>
      <rPr>
        <b/>
        <sz val="8"/>
        <color theme="1"/>
        <rFont val="Arial"/>
        <family val="2"/>
      </rPr>
      <t>Colour click – A3 – eight-hour response time – with staples</t>
    </r>
  </si>
  <si>
    <r>
      <rPr>
        <i/>
        <sz val="8"/>
        <color theme="1"/>
        <rFont val="Arial"/>
        <family val="2"/>
      </rPr>
      <t>Number/year</t>
    </r>
  </si>
  <si>
    <r>
      <rPr>
        <b/>
        <sz val="8"/>
        <color theme="1"/>
        <rFont val="Arial"/>
        <family val="2"/>
      </rPr>
      <t>Colour click – A3 – eight-hour response time – without staples</t>
    </r>
  </si>
  <si>
    <r>
      <rPr>
        <i/>
        <sz val="8"/>
        <color theme="1"/>
        <rFont val="Arial"/>
        <family val="2"/>
      </rPr>
      <t>Number/year</t>
    </r>
  </si>
  <si>
    <r>
      <rPr>
        <b/>
        <sz val="8"/>
        <color theme="1"/>
        <rFont val="Arial"/>
        <family val="2"/>
      </rPr>
      <t>Service agreement/leasing period – cf. requirement specification</t>
    </r>
  </si>
  <si>
    <r>
      <rPr>
        <i/>
        <sz val="8"/>
        <color theme="1"/>
        <rFont val="Arial"/>
        <family val="2"/>
      </rPr>
      <t>No. of years</t>
    </r>
  </si>
  <si>
    <r>
      <rPr>
        <b/>
        <sz val="16"/>
        <color theme="1"/>
        <rFont val="Arial"/>
        <family val="2"/>
      </rPr>
      <t xml:space="preserve">        Background data</t>
    </r>
    <r>
      <rPr>
        <sz val="16"/>
        <color theme="1"/>
        <rFont val="Arial"/>
        <family val="2"/>
      </rPr>
      <t xml:space="preserve"> – supplied by the contracting entity</t>
    </r>
  </si>
  <si>
    <r>
      <rPr>
        <b/>
        <sz val="8"/>
        <color theme="1"/>
        <rFont val="Arial"/>
        <family val="2"/>
      </rPr>
      <t>Time period for which TCO is to be calculated</t>
    </r>
  </si>
  <si>
    <r>
      <rPr>
        <i/>
        <sz val="8"/>
        <color theme="1"/>
        <rFont val="Arial"/>
        <family val="2"/>
      </rPr>
      <t>year</t>
    </r>
  </si>
  <si>
    <r>
      <rPr>
        <b/>
        <sz val="8"/>
        <color theme="1"/>
        <rFont val="Arial"/>
        <family val="2"/>
      </rPr>
      <t>Price of electricity</t>
    </r>
  </si>
  <si>
    <r>
      <rPr>
        <i/>
        <sz val="8"/>
        <color theme="1"/>
        <rFont val="Arial"/>
        <family val="2"/>
      </rPr>
      <t>DKK/kWh</t>
    </r>
  </si>
  <si>
    <r>
      <rPr>
        <b/>
        <sz val="16"/>
        <color theme="1"/>
        <rFont val="Arial"/>
        <family val="2"/>
      </rPr>
      <t xml:space="preserve">        Result</t>
    </r>
  </si>
  <si>
    <r>
      <rPr>
        <b/>
        <sz val="8"/>
        <color theme="1"/>
        <rFont val="Arial"/>
        <family val="2"/>
      </rPr>
      <t>Cost of purchase</t>
    </r>
  </si>
  <si>
    <r>
      <rPr>
        <i/>
        <sz val="8"/>
        <color theme="1"/>
        <rFont val="Arial"/>
        <family val="2"/>
      </rPr>
      <t>DKK</t>
    </r>
  </si>
  <si>
    <r>
      <rPr>
        <b/>
        <sz val="8"/>
        <color theme="1"/>
        <rFont val="Arial"/>
        <family val="2"/>
      </rPr>
      <t>Cost of operation</t>
    </r>
  </si>
  <si>
    <r>
      <rPr>
        <i/>
        <sz val="8"/>
        <color theme="1"/>
        <rFont val="Arial"/>
        <family val="2"/>
      </rPr>
      <t>DKK</t>
    </r>
  </si>
  <si>
    <r>
      <rPr>
        <b/>
        <sz val="8"/>
        <color theme="1"/>
        <rFont val="Arial"/>
        <family val="2"/>
      </rPr>
      <t>Total TCO</t>
    </r>
  </si>
  <si>
    <r>
      <rPr>
        <i/>
        <sz val="8"/>
        <color theme="1"/>
        <rFont val="Arial"/>
        <family val="2"/>
      </rPr>
      <t>DKK</t>
    </r>
  </si>
  <si>
    <r>
      <rPr>
        <b/>
        <sz val="11"/>
        <color theme="0" tint="-0.249977111117893"/>
        <rFont val="Calibri"/>
        <family val="2"/>
        <scheme val="minor"/>
      </rPr>
      <t>Intermediate result according to graphs</t>
    </r>
  </si>
  <si>
    <r>
      <rPr>
        <sz val="11"/>
        <color theme="0" tint="-0.249977111117893"/>
        <rFont val="Calibri"/>
        <family val="2"/>
        <scheme val="minor"/>
      </rPr>
      <t>1 year</t>
    </r>
  </si>
  <si>
    <r>
      <rPr>
        <sz val="11"/>
        <color theme="0" tint="-0.249977111117893"/>
        <rFont val="Calibri"/>
        <family val="2"/>
        <scheme val="minor"/>
      </rPr>
      <t>2 years</t>
    </r>
  </si>
  <si>
    <r>
      <rPr>
        <sz val="11"/>
        <color theme="0" tint="-0.249977111117893"/>
        <rFont val="Calibri"/>
        <family val="2"/>
        <scheme val="minor"/>
      </rPr>
      <t>3 years</t>
    </r>
  </si>
  <si>
    <r>
      <rPr>
        <sz val="11"/>
        <color theme="0" tint="-0.249977111117893"/>
        <rFont val="Calibri"/>
        <family val="2"/>
        <scheme val="minor"/>
      </rPr>
      <t>4 years</t>
    </r>
  </si>
  <si>
    <r>
      <rPr>
        <sz val="11"/>
        <color theme="0" tint="-0.249977111117893"/>
        <rFont val="Calibri"/>
        <family val="2"/>
        <scheme val="minor"/>
      </rPr>
      <t>5 years</t>
    </r>
  </si>
  <si>
    <r>
      <rPr>
        <sz val="11"/>
        <color theme="0" tint="-0.249977111117893"/>
        <rFont val="Calibri"/>
        <family val="2"/>
        <scheme val="minor"/>
      </rPr>
      <t>6 years</t>
    </r>
  </si>
  <si>
    <r>
      <rPr>
        <sz val="11"/>
        <color theme="0" tint="-0.249977111117893"/>
        <rFont val="Calibri"/>
        <family val="2"/>
        <scheme val="minor"/>
      </rPr>
      <t>7 years</t>
    </r>
  </si>
  <si>
    <r>
      <rPr>
        <sz val="11"/>
        <color theme="0" tint="-0.249977111117893"/>
        <rFont val="Calibri"/>
        <family val="2"/>
        <scheme val="minor"/>
      </rPr>
      <t>8 years</t>
    </r>
  </si>
  <si>
    <r>
      <rPr>
        <sz val="11"/>
        <color theme="0" tint="-0.249977111117893"/>
        <rFont val="Calibri"/>
        <family val="2"/>
        <scheme val="minor"/>
      </rPr>
      <t>9 years</t>
    </r>
  </si>
  <si>
    <r>
      <rPr>
        <sz val="11"/>
        <color theme="0" tint="-0.249977111117893"/>
        <rFont val="Calibri"/>
        <family val="2"/>
        <scheme val="minor"/>
      </rPr>
      <t>10 years</t>
    </r>
  </si>
  <si>
    <r>
      <rPr>
        <sz val="11"/>
        <color theme="0" tint="-0.249977111117893"/>
        <rFont val="Calibri"/>
        <family val="2"/>
        <scheme val="minor"/>
      </rPr>
      <t>11 years</t>
    </r>
  </si>
  <si>
    <r>
      <rPr>
        <sz val="11"/>
        <color theme="0" tint="-0.249977111117893"/>
        <rFont val="Calibri"/>
        <family val="2"/>
        <scheme val="minor"/>
      </rPr>
      <t>12 years</t>
    </r>
  </si>
  <si>
    <r>
      <rPr>
        <sz val="11"/>
        <color theme="0" tint="-0.249977111117893"/>
        <rFont val="Calibri"/>
        <family val="2"/>
        <scheme val="minor"/>
      </rPr>
      <t>13 years</t>
    </r>
  </si>
  <si>
    <r>
      <rPr>
        <sz val="11"/>
        <color theme="0" tint="-0.249977111117893"/>
        <rFont val="Calibri"/>
        <family val="2"/>
        <scheme val="minor"/>
      </rPr>
      <t>14 years</t>
    </r>
  </si>
  <si>
    <r>
      <rPr>
        <sz val="11"/>
        <color theme="0" tint="-0.249977111117893"/>
        <rFont val="Calibri"/>
        <family val="2"/>
        <scheme val="minor"/>
      </rPr>
      <t>15 years</t>
    </r>
  </si>
  <si>
    <r>
      <rPr>
        <sz val="11"/>
        <color theme="0" tint="-0.249977111117893"/>
        <rFont val="Calibri"/>
        <family val="2"/>
        <scheme val="minor"/>
      </rPr>
      <t>16 years</t>
    </r>
  </si>
  <si>
    <r>
      <rPr>
        <sz val="11"/>
        <color theme="0" tint="-0.249977111117893"/>
        <rFont val="Calibri"/>
        <family val="2"/>
        <scheme val="minor"/>
      </rPr>
      <t>17 years</t>
    </r>
  </si>
  <si>
    <r>
      <rPr>
        <sz val="11"/>
        <color theme="0" tint="-0.249977111117893"/>
        <rFont val="Calibri"/>
        <family val="2"/>
        <scheme val="minor"/>
      </rPr>
      <t>18 years</t>
    </r>
  </si>
  <si>
    <r>
      <rPr>
        <sz val="11"/>
        <color theme="0" tint="-0.249977111117893"/>
        <rFont val="Calibri"/>
        <family val="2"/>
        <scheme val="minor"/>
      </rPr>
      <t>19 years</t>
    </r>
  </si>
  <si>
    <r>
      <rPr>
        <sz val="11"/>
        <color theme="0" tint="-0.249977111117893"/>
        <rFont val="Calibri"/>
        <family val="2"/>
        <scheme val="minor"/>
      </rPr>
      <t>20 years</t>
    </r>
  </si>
  <si>
    <r>
      <rPr>
        <b/>
        <sz val="14"/>
        <color theme="3"/>
        <rFont val="Arial"/>
        <family val="2"/>
      </rPr>
      <t xml:space="preserve">       </t>
    </r>
    <r>
      <rPr>
        <b/>
        <sz val="16"/>
        <color theme="1"/>
        <rFont val="Arial"/>
        <family val="2"/>
      </rPr>
      <t>Information about the product</t>
    </r>
    <r>
      <rPr>
        <sz val="16"/>
        <color theme="1"/>
        <rFont val="Arial"/>
        <family val="2"/>
      </rPr>
      <t xml:space="preserve"> – provided by the tenderer </t>
    </r>
  </si>
  <si>
    <r>
      <rPr>
        <b/>
        <sz val="16"/>
        <color theme="1"/>
        <rFont val="Arial"/>
        <family val="2"/>
      </rPr>
      <t>Information about the product</t>
    </r>
    <r>
      <rPr>
        <sz val="16"/>
        <color theme="1"/>
        <rFont val="Arial"/>
        <family val="2"/>
      </rPr>
      <t xml:space="preserve"> – provided by the tenderer</t>
    </r>
  </si>
  <si>
    <r>
      <rPr>
        <b/>
        <sz val="14"/>
        <color theme="3"/>
        <rFont val="Arial"/>
        <family val="2"/>
      </rPr>
      <t xml:space="preserve">       </t>
    </r>
    <r>
      <rPr>
        <b/>
        <sz val="16"/>
        <color theme="1"/>
        <rFont val="Arial"/>
        <family val="2"/>
      </rPr>
      <t>Information about the product</t>
    </r>
    <r>
      <rPr>
        <sz val="16"/>
        <color theme="1"/>
        <rFont val="Arial"/>
        <family val="2"/>
      </rPr>
      <t xml:space="preserve"> – provided by the tenderer</t>
    </r>
  </si>
</sst>
</file>

<file path=xl/styles.xml><?xml version="1.0" encoding="utf-8"?>
<styleSheet xmlns="http://schemas.openxmlformats.org/spreadsheetml/2006/main">
  <numFmts count="9">
    <numFmt numFmtId="164" formatCode="_ * #,##0.00_ ;_ * \-#,##0.00_ ;_ * &quot;-&quot;??_ ;_ @_ "/>
    <numFmt numFmtId="165" formatCode="0.0"/>
    <numFmt numFmtId="166" formatCode="_(* #,##0.00_);_(* \(#,##0.00\);_(* &quot;-&quot;??_);_(@_)"/>
    <numFmt numFmtId="167" formatCode="&quot;kr&quot;\ #,##0_);\(&quot;kr&quot;\ #,##0\)"/>
    <numFmt numFmtId="168" formatCode="#,##0\ &quot;DKK&quot;"/>
    <numFmt numFmtId="169" formatCode="#,##0.00\ &quot;DKK&quot;"/>
    <numFmt numFmtId="170" formatCode="#,##0.00\ &quot;øre&quot;"/>
    <numFmt numFmtId="171" formatCode="#,##0.00\ &quot;EUR&quot;"/>
    <numFmt numFmtId="172" formatCode="0.0000\ &quot;EUR&quot;"/>
  </numFmts>
  <fonts count="75">
    <font>
      <sz val="11"/>
      <color theme="1"/>
      <name val="Calibri"/>
      <family val="2"/>
      <scheme val="minor"/>
    </font>
    <font>
      <sz val="11"/>
      <color theme="1"/>
      <name val="Calibri"/>
      <family val="2"/>
      <scheme val="minor"/>
    </font>
    <font>
      <sz val="9"/>
      <color theme="1"/>
      <name val="Calibri"/>
      <family val="2"/>
      <scheme val="minor"/>
    </font>
    <font>
      <sz val="10"/>
      <name val="Arial"/>
      <family val="2"/>
    </font>
    <font>
      <i/>
      <sz val="11"/>
      <color theme="1"/>
      <name val="Calibri"/>
      <family val="2"/>
      <scheme val="minor"/>
    </font>
    <font>
      <b/>
      <sz val="18"/>
      <color theme="3"/>
      <name val="Cambria"/>
      <family val="2"/>
      <scheme val="major"/>
    </font>
    <font>
      <b/>
      <sz val="11"/>
      <color theme="4" tint="-0.499984740745262"/>
      <name val="Calibri"/>
      <family val="2"/>
      <scheme val="minor"/>
    </font>
    <font>
      <b/>
      <sz val="10"/>
      <name val="Arial"/>
      <family val="2"/>
    </font>
    <font>
      <sz val="11"/>
      <color indexed="8"/>
      <name val="Calibri"/>
      <family val="2"/>
    </font>
    <font>
      <sz val="10"/>
      <color indexed="12"/>
      <name val="Arial"/>
      <family val="2"/>
    </font>
    <font>
      <sz val="12"/>
      <color indexed="12"/>
      <name val="Arial"/>
      <family val="2"/>
    </font>
    <font>
      <sz val="10"/>
      <name val="Helvetica KM"/>
    </font>
    <font>
      <b/>
      <sz val="12"/>
      <name val="Arial"/>
      <family val="2"/>
    </font>
    <font>
      <sz val="12"/>
      <name val="Arial"/>
      <family val="2"/>
    </font>
    <font>
      <sz val="11"/>
      <color theme="0" tint="-0.249977111117893"/>
      <name val="Calibri"/>
      <family val="2"/>
      <scheme val="minor"/>
    </font>
    <font>
      <sz val="11"/>
      <color rgb="FF006100"/>
      <name val="Calibri"/>
      <family val="2"/>
      <scheme val="minor"/>
    </font>
    <font>
      <b/>
      <sz val="11"/>
      <name val="Garamond"/>
      <family val="1"/>
    </font>
    <font>
      <i/>
      <sz val="11"/>
      <color theme="0" tint="-0.249977111117893"/>
      <name val="Calibri"/>
      <family val="2"/>
      <scheme val="minor"/>
    </font>
    <font>
      <b/>
      <sz val="11"/>
      <color theme="0" tint="-0.249977111117893"/>
      <name val="Calibri"/>
      <family val="2"/>
      <scheme val="minor"/>
    </font>
    <font>
      <sz val="11"/>
      <color theme="1"/>
      <name val="Arial"/>
      <family val="2"/>
    </font>
    <font>
      <sz val="9"/>
      <color theme="1"/>
      <name val="Arial"/>
      <family val="2"/>
    </font>
    <font>
      <i/>
      <sz val="11"/>
      <color theme="1"/>
      <name val="Arial"/>
      <family val="2"/>
    </font>
    <font>
      <b/>
      <sz val="20"/>
      <color theme="1"/>
      <name val="Arial"/>
      <family val="2"/>
    </font>
    <font>
      <b/>
      <sz val="9"/>
      <color theme="1"/>
      <name val="Arial"/>
      <family val="2"/>
    </font>
    <font>
      <b/>
      <sz val="14"/>
      <color theme="3"/>
      <name val="Arial"/>
      <family val="2"/>
    </font>
    <font>
      <b/>
      <sz val="11"/>
      <color theme="1"/>
      <name val="Arial"/>
      <family val="2"/>
    </font>
    <font>
      <i/>
      <sz val="8"/>
      <color theme="1"/>
      <name val="Arial"/>
      <family val="2"/>
    </font>
    <font>
      <b/>
      <sz val="8"/>
      <color theme="1"/>
      <name val="Arial"/>
      <family val="2"/>
    </font>
    <font>
      <sz val="8"/>
      <color theme="1"/>
      <name val="Arial"/>
      <family val="2"/>
    </font>
    <font>
      <b/>
      <i/>
      <sz val="8"/>
      <color theme="1"/>
      <name val="Arial"/>
      <family val="2"/>
    </font>
    <font>
      <b/>
      <sz val="8"/>
      <color theme="3"/>
      <name val="Arial"/>
      <family val="2"/>
    </font>
    <font>
      <sz val="10"/>
      <color theme="1"/>
      <name val="Arial"/>
      <family val="2"/>
    </font>
    <font>
      <b/>
      <sz val="22"/>
      <color theme="1"/>
      <name val="Arial"/>
      <family val="2"/>
    </font>
    <font>
      <b/>
      <sz val="16"/>
      <color theme="3"/>
      <name val="Arial"/>
      <family val="2"/>
    </font>
    <font>
      <b/>
      <sz val="16"/>
      <color theme="1"/>
      <name val="Arial"/>
      <family val="2"/>
    </font>
    <font>
      <sz val="16"/>
      <color theme="1"/>
      <name val="Arial"/>
      <family val="2"/>
    </font>
    <font>
      <b/>
      <sz val="14"/>
      <color theme="1"/>
      <name val="Arial"/>
      <family val="2"/>
    </font>
    <font>
      <sz val="8"/>
      <name val="Arial"/>
      <family val="2"/>
    </font>
    <font>
      <i/>
      <sz val="8"/>
      <name val="Arial"/>
      <family val="2"/>
    </font>
    <font>
      <b/>
      <i/>
      <sz val="8"/>
      <name val="Arial"/>
      <family val="2"/>
    </font>
    <font>
      <i/>
      <sz val="8"/>
      <color theme="2" tint="-0.499984740745262"/>
      <name val="Arial"/>
      <family val="2"/>
    </font>
    <font>
      <sz val="9"/>
      <name val="Arial"/>
      <family val="2"/>
    </font>
    <font>
      <sz val="8"/>
      <color theme="0" tint="-0.14999847407452621"/>
      <name val="Arial"/>
      <family val="2"/>
    </font>
    <font>
      <i/>
      <sz val="8"/>
      <color theme="0" tint="-0.14999847407452621"/>
      <name val="Arial"/>
      <family val="2"/>
    </font>
    <font>
      <u/>
      <sz val="11"/>
      <color theme="10"/>
      <name val="Calibri"/>
      <family val="2"/>
      <scheme val="minor"/>
    </font>
    <font>
      <u/>
      <sz val="11"/>
      <color theme="11"/>
      <name val="Calibri"/>
      <family val="2"/>
      <scheme val="minor"/>
    </font>
    <font>
      <b/>
      <sz val="8"/>
      <color theme="1"/>
      <name val="Arial"/>
      <family val="2"/>
    </font>
    <font>
      <b/>
      <sz val="8"/>
      <color theme="1" tint="4.9989318521683403E-2"/>
      <name val="Arial"/>
      <family val="2"/>
    </font>
    <font>
      <i/>
      <sz val="7"/>
      <color theme="1"/>
      <name val="Arial"/>
      <family val="2"/>
    </font>
    <font>
      <b/>
      <sz val="7"/>
      <color theme="1"/>
      <name val="Arial"/>
      <family val="2"/>
    </font>
    <font>
      <sz val="7"/>
      <color theme="1"/>
      <name val="Arial"/>
      <family val="2"/>
    </font>
    <font>
      <b/>
      <sz val="12"/>
      <color theme="1"/>
      <name val="Arial"/>
      <family val="2"/>
    </font>
    <font>
      <sz val="12"/>
      <color theme="1"/>
      <name val="Arial"/>
      <family val="2"/>
    </font>
    <font>
      <b/>
      <sz val="16"/>
      <color theme="1"/>
      <name val="Arial"/>
      <family val="2"/>
    </font>
    <font>
      <sz val="8"/>
      <color theme="1"/>
      <name val="Calibri"/>
      <family val="2"/>
      <scheme val="minor"/>
    </font>
    <font>
      <i/>
      <sz val="8"/>
      <color theme="1"/>
      <name val="Calibri"/>
      <family val="2"/>
      <scheme val="minor"/>
    </font>
    <font>
      <i/>
      <sz val="8"/>
      <color theme="1"/>
      <name val="Arial"/>
      <family val="2"/>
    </font>
    <font>
      <sz val="8"/>
      <color theme="1"/>
      <name val="Arial"/>
      <family val="2"/>
    </font>
    <font>
      <i/>
      <sz val="8"/>
      <name val="Arial"/>
      <family val="2"/>
    </font>
    <font>
      <b/>
      <sz val="11"/>
      <color theme="1"/>
      <name val="Calibri"/>
      <family val="2"/>
      <scheme val="minor"/>
    </font>
    <font>
      <sz val="11"/>
      <color theme="0" tint="-0.14999847407452621"/>
      <name val="Arial"/>
      <family val="2"/>
    </font>
    <font>
      <b/>
      <sz val="9"/>
      <color theme="1"/>
      <name val="Calibri"/>
      <family val="2"/>
      <scheme val="minor"/>
    </font>
    <font>
      <b/>
      <i/>
      <sz val="9"/>
      <color theme="1"/>
      <name val="Arial"/>
      <family val="2"/>
    </font>
    <font>
      <sz val="8"/>
      <color theme="0" tint="-0.499984740745262"/>
      <name val="Calibri"/>
      <family val="2"/>
      <scheme val="minor"/>
    </font>
    <font>
      <i/>
      <sz val="8"/>
      <color theme="0" tint="-0.499984740745262"/>
      <name val="Calibri"/>
      <family val="2"/>
      <scheme val="minor"/>
    </font>
    <font>
      <sz val="11"/>
      <color theme="0" tint="-0.499984740745262"/>
      <name val="Calibri"/>
      <family val="2"/>
      <scheme val="minor"/>
    </font>
    <font>
      <b/>
      <i/>
      <sz val="8"/>
      <color theme="0" tint="-0.499984740745262"/>
      <name val="Calibri"/>
      <family val="2"/>
      <scheme val="minor"/>
    </font>
    <font>
      <b/>
      <sz val="8"/>
      <color theme="0" tint="-0.499984740745262"/>
      <name val="Calibri"/>
      <family val="2"/>
      <scheme val="minor"/>
    </font>
    <font>
      <sz val="9"/>
      <color theme="0" tint="-0.499984740745262"/>
      <name val="Calibri"/>
      <family val="2"/>
      <scheme val="minor"/>
    </font>
    <font>
      <i/>
      <sz val="11"/>
      <color theme="0" tint="-0.499984740745262"/>
      <name val="Calibri"/>
      <family val="2"/>
      <scheme val="minor"/>
    </font>
    <font>
      <b/>
      <sz val="11"/>
      <color theme="0" tint="-0.499984740745262"/>
      <name val="Calibri"/>
      <family val="2"/>
      <scheme val="minor"/>
    </font>
    <font>
      <i/>
      <sz val="8"/>
      <color theme="0" tint="-0.499984740745262"/>
      <name val="Arial"/>
      <family val="2"/>
    </font>
    <font>
      <b/>
      <sz val="10"/>
      <color theme="3"/>
      <name val="Arial"/>
      <family val="2"/>
    </font>
    <font>
      <b/>
      <sz val="11"/>
      <color theme="3"/>
      <name val="Arial"/>
      <family val="2"/>
    </font>
    <font>
      <sz val="16"/>
      <color theme="3"/>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rgb="FFC6EFCE"/>
      </patternFill>
    </fill>
    <fill>
      <patternFill patternType="solid">
        <fgColor rgb="FF7EC9B7"/>
        <bgColor indexed="64"/>
      </patternFill>
    </fill>
    <fill>
      <patternFill patternType="solid">
        <fgColor theme="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theme="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s>
  <cellStyleXfs count="336">
    <xf numFmtId="0" fontId="0" fillId="0" borderId="0"/>
    <xf numFmtId="0" fontId="5" fillId="0" borderId="0" applyNumberFormat="0" applyFill="0" applyBorder="0" applyAlignment="0" applyProtection="0"/>
    <xf numFmtId="0" fontId="3" fillId="0" borderId="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4" fontId="3" fillId="0" borderId="0" applyFill="0" applyBorder="0" applyAlignment="0"/>
    <xf numFmtId="14"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8" fillId="0" borderId="0"/>
    <xf numFmtId="0" fontId="1" fillId="0" borderId="0"/>
    <xf numFmtId="0" fontId="1" fillId="0" borderId="0"/>
    <xf numFmtId="0" fontId="8" fillId="0" borderId="0"/>
    <xf numFmtId="0" fontId="3" fillId="0" borderId="0"/>
    <xf numFmtId="0" fontId="3"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3" fillId="0" borderId="0"/>
    <xf numFmtId="0" fontId="3" fillId="0" borderId="0"/>
    <xf numFmtId="0" fontId="3" fillId="0" borderId="0"/>
    <xf numFmtId="0" fontId="3"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 fillId="0" borderId="1" applyFont="0" applyFill="0" applyAlignment="0"/>
    <xf numFmtId="3" fontId="3" fillId="0" borderId="1" applyFont="0" applyFill="0" applyAlignment="0"/>
    <xf numFmtId="0" fontId="9" fillId="0" borderId="1" applyFill="0" applyBorder="0" applyAlignment="0">
      <alignment horizontal="center"/>
      <protection locked="0"/>
    </xf>
    <xf numFmtId="49" fontId="9" fillId="7" borderId="1" applyFill="0" applyBorder="0">
      <alignment horizontal="right"/>
      <protection locked="0"/>
    </xf>
    <xf numFmtId="49" fontId="10" fillId="0" borderId="1" applyFill="0">
      <alignment horizontal="center"/>
      <protection locked="0"/>
    </xf>
    <xf numFmtId="0" fontId="11" fillId="0" borderId="0"/>
    <xf numFmtId="1" fontId="12" fillId="8" borderId="1">
      <alignment horizontal="center" wrapText="1"/>
    </xf>
    <xf numFmtId="3" fontId="13" fillId="0" borderId="1" applyFont="0" applyFill="0">
      <alignment horizontal="center"/>
    </xf>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3" fillId="9" borderId="0" applyFill="0" applyBorder="0">
      <alignment horizontal="right"/>
    </xf>
    <xf numFmtId="49" fontId="3" fillId="9" borderId="0" applyFill="0" applyBorder="0">
      <alignment horizontal="right"/>
    </xf>
    <xf numFmtId="168" fontId="7" fillId="10" borderId="1" applyFont="0" applyFill="0" applyAlignment="0"/>
    <xf numFmtId="169" fontId="7" fillId="10" borderId="1" applyFont="0" applyFill="0" applyBorder="0" applyAlignment="0"/>
    <xf numFmtId="170" fontId="3" fillId="10" borderId="1" applyFont="0" applyFill="0" applyBorder="0" applyAlignment="0"/>
    <xf numFmtId="169" fontId="9" fillId="11" borderId="1" applyFill="0" applyBorder="0" applyAlignment="0">
      <protection locked="0"/>
    </xf>
    <xf numFmtId="170" fontId="9" fillId="8" borderId="1" applyFill="0" applyBorder="0" applyAlignment="0">
      <protection locked="0"/>
    </xf>
    <xf numFmtId="171" fontId="3" fillId="12" borderId="0" applyFill="0" applyBorder="0" applyAlignment="0">
      <alignment horizontal="left"/>
    </xf>
    <xf numFmtId="171" fontId="7" fillId="11" borderId="1" applyFont="0" applyFill="0" applyBorder="0" applyAlignment="0"/>
    <xf numFmtId="172" fontId="3" fillId="12" borderId="0" applyFont="0" applyFill="0" applyBorder="0" applyAlignment="0" applyProtection="0">
      <alignment horizontal="left"/>
    </xf>
    <xf numFmtId="0" fontId="15" fillId="1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61">
    <xf numFmtId="0" fontId="0" fillId="0" borderId="0" xfId="0"/>
    <xf numFmtId="0" fontId="4" fillId="0" borderId="0" xfId="0" applyFont="1"/>
    <xf numFmtId="0" fontId="0" fillId="0" borderId="0" xfId="0"/>
    <xf numFmtId="0" fontId="0" fillId="2" borderId="0" xfId="0" applyFill="1"/>
    <xf numFmtId="0" fontId="4" fillId="2" borderId="0" xfId="0" applyFont="1" applyFill="1"/>
    <xf numFmtId="0" fontId="14" fillId="2" borderId="0" xfId="0" applyFont="1" applyFill="1"/>
    <xf numFmtId="0" fontId="0" fillId="2" borderId="0" xfId="0" applyFill="1" applyProtection="1">
      <protection locked="0"/>
    </xf>
    <xf numFmtId="0" fontId="0" fillId="0" borderId="0" xfId="0" applyProtection="1">
      <protection locked="0"/>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0" fillId="2" borderId="0" xfId="0" applyFill="1" applyAlignment="1">
      <alignment horizontal="center" vertical="center"/>
    </xf>
    <xf numFmtId="0" fontId="0" fillId="0" borderId="0" xfId="0" applyAlignment="1">
      <alignment horizontal="center" vertical="center"/>
    </xf>
    <xf numFmtId="0" fontId="16" fillId="2" borderId="0" xfId="311" applyFont="1" applyFill="1" applyBorder="1" applyAlignment="1">
      <alignment vertical="center" wrapText="1"/>
    </xf>
    <xf numFmtId="0" fontId="0" fillId="2" borderId="0" xfId="0" applyFill="1" applyBorder="1" applyProtection="1">
      <protection locked="0"/>
    </xf>
    <xf numFmtId="0" fontId="17" fillId="2" borderId="0" xfId="0" applyFont="1" applyFill="1"/>
    <xf numFmtId="0" fontId="14" fillId="2" borderId="0" xfId="0" applyFont="1" applyFill="1" applyAlignment="1">
      <alignment horizontal="center" vertical="center"/>
    </xf>
    <xf numFmtId="0" fontId="18" fillId="2" borderId="0" xfId="0" applyFont="1" applyFill="1" applyAlignment="1">
      <alignment horizontal="right"/>
    </xf>
    <xf numFmtId="1" fontId="17" fillId="2" borderId="0" xfId="0" applyNumberFormat="1" applyFont="1" applyFill="1"/>
    <xf numFmtId="0" fontId="6" fillId="2" borderId="0" xfId="0" applyFont="1" applyFill="1"/>
    <xf numFmtId="0" fontId="0" fillId="2" borderId="0" xfId="0" applyFill="1" applyBorder="1"/>
    <xf numFmtId="0" fontId="4" fillId="2" borderId="0" xfId="0" applyFont="1" applyFill="1" applyBorder="1"/>
    <xf numFmtId="0" fontId="0" fillId="2" borderId="0" xfId="0" applyFill="1" applyBorder="1" applyAlignment="1">
      <alignment horizontal="center" vertical="center"/>
    </xf>
    <xf numFmtId="0" fontId="19" fillId="5" borderId="0" xfId="0" applyFont="1" applyFill="1" applyBorder="1" applyAlignment="1" applyProtection="1">
      <alignment horizontal="center"/>
      <protection locked="0"/>
    </xf>
    <xf numFmtId="0" fontId="19" fillId="5" borderId="0" xfId="0" applyFont="1" applyFill="1" applyBorder="1" applyProtection="1">
      <protection locked="0"/>
    </xf>
    <xf numFmtId="0" fontId="20" fillId="5" borderId="0" xfId="0" applyFont="1" applyFill="1" applyBorder="1" applyProtection="1">
      <protection locked="0"/>
    </xf>
    <xf numFmtId="0" fontId="25" fillId="5" borderId="0" xfId="0" applyFont="1" applyFill="1" applyBorder="1" applyProtection="1">
      <protection locked="0"/>
    </xf>
    <xf numFmtId="0" fontId="21" fillId="5" borderId="0" xfId="0" applyFont="1" applyFill="1" applyBorder="1" applyProtection="1">
      <protection locked="0"/>
    </xf>
    <xf numFmtId="0" fontId="26" fillId="5" borderId="0" xfId="0" applyFont="1" applyFill="1" applyBorder="1" applyProtection="1">
      <protection locked="0"/>
    </xf>
    <xf numFmtId="0" fontId="27" fillId="5" borderId="0" xfId="0" applyFont="1" applyFill="1" applyBorder="1" applyProtection="1">
      <protection locked="0"/>
    </xf>
    <xf numFmtId="0" fontId="27" fillId="5" borderId="0" xfId="0" applyFont="1" applyFill="1" applyBorder="1" applyAlignment="1" applyProtection="1">
      <alignment horizontal="center"/>
      <protection locked="0"/>
    </xf>
    <xf numFmtId="0" fontId="28" fillId="5" borderId="0" xfId="0" applyFont="1" applyFill="1" applyBorder="1" applyProtection="1">
      <protection locked="0"/>
    </xf>
    <xf numFmtId="0" fontId="28" fillId="5" borderId="0" xfId="0" applyFont="1" applyFill="1" applyBorder="1" applyAlignment="1" applyProtection="1">
      <alignment horizontal="center"/>
      <protection locked="0"/>
    </xf>
    <xf numFmtId="0" fontId="28" fillId="2" borderId="1" xfId="0" applyFont="1" applyFill="1" applyBorder="1" applyAlignment="1" applyProtection="1">
      <alignment horizontal="center"/>
      <protection locked="0"/>
    </xf>
    <xf numFmtId="0" fontId="29" fillId="5" borderId="0" xfId="0" applyFont="1" applyFill="1" applyBorder="1" applyProtection="1">
      <protection locked="0"/>
    </xf>
    <xf numFmtId="0" fontId="27" fillId="5" borderId="0" xfId="0" applyFont="1" applyFill="1" applyBorder="1" applyAlignment="1" applyProtection="1">
      <protection locked="0"/>
    </xf>
    <xf numFmtId="0" fontId="26" fillId="5" borderId="0" xfId="0" applyFont="1" applyFill="1" applyBorder="1" applyAlignment="1" applyProtection="1">
      <protection locked="0"/>
    </xf>
    <xf numFmtId="0" fontId="28" fillId="3" borderId="0" xfId="0" applyFont="1" applyFill="1" applyBorder="1" applyProtection="1">
      <protection locked="0"/>
    </xf>
    <xf numFmtId="0" fontId="27" fillId="3" borderId="0" xfId="0" applyFont="1" applyFill="1" applyBorder="1" applyProtection="1">
      <protection locked="0"/>
    </xf>
    <xf numFmtId="0" fontId="26" fillId="3" borderId="0" xfId="0" applyFont="1" applyFill="1" applyBorder="1" applyProtection="1">
      <protection locked="0"/>
    </xf>
    <xf numFmtId="0" fontId="28" fillId="3" borderId="0" xfId="0" applyFont="1" applyFill="1" applyBorder="1" applyAlignment="1" applyProtection="1">
      <alignment horizontal="center"/>
      <protection locked="0"/>
    </xf>
    <xf numFmtId="1" fontId="28" fillId="0" borderId="1" xfId="0" applyNumberFormat="1" applyFont="1" applyFill="1" applyBorder="1" applyAlignment="1" applyProtection="1">
      <alignment horizontal="center"/>
      <protection locked="0"/>
    </xf>
    <xf numFmtId="0" fontId="28" fillId="6" borderId="0" xfId="0" applyFont="1" applyFill="1" applyBorder="1" applyProtection="1">
      <protection locked="0"/>
    </xf>
    <xf numFmtId="0" fontId="27" fillId="6" borderId="0" xfId="0" applyFont="1" applyFill="1" applyBorder="1" applyProtection="1">
      <protection locked="0"/>
    </xf>
    <xf numFmtId="0" fontId="26" fillId="6" borderId="0" xfId="0" applyFont="1" applyFill="1" applyBorder="1" applyProtection="1">
      <protection locked="0"/>
    </xf>
    <xf numFmtId="0" fontId="28" fillId="6" borderId="0" xfId="0" applyFont="1" applyFill="1" applyBorder="1" applyAlignment="1" applyProtection="1">
      <alignment horizontal="center"/>
      <protection locked="0"/>
    </xf>
    <xf numFmtId="0" fontId="30" fillId="6" borderId="0" xfId="1" applyFont="1" applyFill="1" applyBorder="1" applyAlignment="1" applyProtection="1">
      <alignment horizontal="center"/>
      <protection locked="0"/>
    </xf>
    <xf numFmtId="0" fontId="26" fillId="6" borderId="0" xfId="0" applyFont="1" applyFill="1" applyBorder="1" applyAlignment="1" applyProtection="1">
      <alignment horizontal="left"/>
      <protection locked="0"/>
    </xf>
    <xf numFmtId="0" fontId="28" fillId="0" borderId="1" xfId="0" applyFont="1" applyBorder="1" applyAlignment="1" applyProtection="1">
      <alignment horizontal="center"/>
      <protection locked="0"/>
    </xf>
    <xf numFmtId="0" fontId="31" fillId="6" borderId="0" xfId="0" applyFont="1" applyFill="1" applyBorder="1" applyAlignment="1">
      <alignment horizontal="left"/>
    </xf>
    <xf numFmtId="0" fontId="29" fillId="6" borderId="0" xfId="0" applyFont="1" applyFill="1" applyBorder="1" applyProtection="1">
      <protection locked="0"/>
    </xf>
    <xf numFmtId="0" fontId="19" fillId="6" borderId="0" xfId="0" applyFont="1" applyFill="1" applyBorder="1" applyAlignment="1">
      <alignment horizontal="center"/>
    </xf>
    <xf numFmtId="0" fontId="27" fillId="6" borderId="0" xfId="0" applyFont="1" applyFill="1" applyBorder="1" applyAlignment="1" applyProtection="1">
      <protection locked="0"/>
    </xf>
    <xf numFmtId="0" fontId="27" fillId="6" borderId="0" xfId="0" applyFont="1" applyFill="1" applyBorder="1" applyAlignment="1" applyProtection="1">
      <alignment horizontal="center"/>
      <protection locked="0"/>
    </xf>
    <xf numFmtId="0" fontId="29" fillId="6" borderId="0" xfId="0" applyFont="1" applyFill="1" applyBorder="1" applyAlignment="1" applyProtection="1">
      <protection locked="0"/>
    </xf>
    <xf numFmtId="0" fontId="26" fillId="6" borderId="0" xfId="0" applyFont="1" applyFill="1" applyBorder="1" applyAlignment="1" applyProtection="1">
      <alignment horizontal="center"/>
    </xf>
    <xf numFmtId="0" fontId="26" fillId="3" borderId="0" xfId="0" applyFont="1" applyFill="1" applyBorder="1" applyAlignment="1" applyProtection="1">
      <alignment horizontal="center"/>
      <protection locked="0"/>
    </xf>
    <xf numFmtId="1" fontId="28" fillId="3" borderId="0" xfId="0" applyNumberFormat="1" applyFont="1" applyFill="1" applyBorder="1" applyAlignment="1" applyProtection="1">
      <alignment horizontal="center"/>
      <protection locked="0"/>
    </xf>
    <xf numFmtId="0" fontId="19" fillId="4" borderId="0" xfId="0" applyFont="1" applyFill="1" applyProtection="1">
      <protection locked="0"/>
    </xf>
    <xf numFmtId="0" fontId="25" fillId="4" borderId="0" xfId="0" applyFont="1" applyFill="1" applyProtection="1">
      <protection locked="0"/>
    </xf>
    <xf numFmtId="0" fontId="21" fillId="4" borderId="0" xfId="0" applyFont="1" applyFill="1" applyProtection="1">
      <protection locked="0"/>
    </xf>
    <xf numFmtId="0" fontId="19" fillId="4" borderId="0" xfId="0" applyFont="1" applyFill="1" applyAlignment="1" applyProtection="1">
      <alignment horizontal="center"/>
      <protection locked="0"/>
    </xf>
    <xf numFmtId="0" fontId="22" fillId="4" borderId="0" xfId="0" applyFont="1" applyFill="1" applyBorder="1" applyProtection="1">
      <protection locked="0"/>
    </xf>
    <xf numFmtId="0" fontId="32" fillId="4" borderId="0" xfId="0" applyFont="1" applyFill="1" applyBorder="1" applyProtection="1">
      <protection locked="0"/>
    </xf>
    <xf numFmtId="0" fontId="20" fillId="4" borderId="0" xfId="0" quotePrefix="1" applyFont="1" applyFill="1" applyProtection="1">
      <protection locked="0"/>
    </xf>
    <xf numFmtId="0" fontId="20" fillId="4" borderId="0" xfId="0" applyFont="1" applyFill="1" applyProtection="1">
      <protection locked="0"/>
    </xf>
    <xf numFmtId="0" fontId="19" fillId="4" borderId="0" xfId="0" applyFont="1" applyFill="1" applyBorder="1" applyProtection="1">
      <protection locked="0"/>
    </xf>
    <xf numFmtId="0" fontId="28" fillId="4" borderId="0" xfId="0" applyFont="1" applyFill="1" applyProtection="1">
      <protection locked="0"/>
    </xf>
    <xf numFmtId="0" fontId="28" fillId="4" borderId="0" xfId="0" applyFont="1" applyFill="1" applyBorder="1" applyProtection="1">
      <protection locked="0"/>
    </xf>
    <xf numFmtId="0" fontId="26" fillId="4" borderId="0" xfId="0" applyFont="1" applyFill="1" applyBorder="1" applyProtection="1">
      <protection locked="0"/>
    </xf>
    <xf numFmtId="0" fontId="28" fillId="4" borderId="0" xfId="0" applyFont="1" applyFill="1" applyBorder="1" applyAlignment="1" applyProtection="1">
      <alignment horizontal="center"/>
      <protection locked="0"/>
    </xf>
    <xf numFmtId="0" fontId="27" fillId="4" borderId="0" xfId="0" applyFont="1" applyFill="1" applyBorder="1" applyProtection="1">
      <protection locked="0"/>
    </xf>
    <xf numFmtId="0" fontId="26" fillId="4" borderId="0" xfId="0" applyFont="1" applyFill="1" applyProtection="1">
      <protection locked="0"/>
    </xf>
    <xf numFmtId="0" fontId="28" fillId="14" borderId="0" xfId="0" applyFont="1" applyFill="1" applyBorder="1" applyProtection="1">
      <protection locked="0"/>
    </xf>
    <xf numFmtId="0" fontId="27" fillId="14" borderId="0" xfId="0" applyFont="1" applyFill="1" applyBorder="1" applyProtection="1">
      <protection locked="0"/>
    </xf>
    <xf numFmtId="0" fontId="26" fillId="14" borderId="0" xfId="0" applyFont="1" applyFill="1" applyBorder="1" applyProtection="1">
      <protection locked="0"/>
    </xf>
    <xf numFmtId="0" fontId="27" fillId="14" borderId="0" xfId="0" applyFont="1" applyFill="1" applyAlignment="1" applyProtection="1">
      <alignment horizontal="left"/>
      <protection locked="0"/>
    </xf>
    <xf numFmtId="0" fontId="28" fillId="14" borderId="0" xfId="0" applyFont="1" applyFill="1" applyBorder="1" applyAlignment="1" applyProtection="1">
      <alignment horizontal="center"/>
      <protection locked="0"/>
    </xf>
    <xf numFmtId="0" fontId="30" fillId="14" borderId="0" xfId="1" applyFont="1" applyFill="1" applyBorder="1" applyAlignment="1" applyProtection="1">
      <alignment horizontal="center"/>
      <protection locked="0"/>
    </xf>
    <xf numFmtId="1" fontId="28" fillId="14" borderId="0" xfId="0" applyNumberFormat="1" applyFont="1" applyFill="1" applyBorder="1" applyAlignment="1" applyProtection="1">
      <alignment horizontal="center"/>
      <protection locked="0"/>
    </xf>
    <xf numFmtId="0" fontId="26" fillId="14" borderId="0" xfId="0" applyFont="1" applyFill="1" applyBorder="1" applyAlignment="1" applyProtection="1">
      <alignment horizontal="center"/>
      <protection locked="0"/>
    </xf>
    <xf numFmtId="0" fontId="26" fillId="6" borderId="0" xfId="0" applyFont="1" applyFill="1" applyBorder="1" applyAlignment="1" applyProtection="1">
      <protection locked="0"/>
    </xf>
    <xf numFmtId="0" fontId="26" fillId="2" borderId="1" xfId="0" applyFont="1" applyFill="1" applyBorder="1" applyAlignment="1" applyProtection="1">
      <alignment horizontal="center"/>
    </xf>
    <xf numFmtId="0" fontId="19" fillId="3" borderId="0" xfId="0" applyFont="1" applyFill="1" applyBorder="1"/>
    <xf numFmtId="0" fontId="19" fillId="5" borderId="0" xfId="0" applyFont="1" applyFill="1" applyBorder="1" applyAlignment="1">
      <alignment horizontal="center" vertical="center"/>
    </xf>
    <xf numFmtId="0" fontId="19" fillId="5" borderId="0" xfId="0" applyFont="1" applyFill="1" applyBorder="1"/>
    <xf numFmtId="0" fontId="21" fillId="5" borderId="0" xfId="0" applyFont="1" applyFill="1" applyBorder="1"/>
    <xf numFmtId="0" fontId="26" fillId="5" borderId="0" xfId="0" applyFont="1" applyFill="1" applyBorder="1"/>
    <xf numFmtId="0" fontId="27" fillId="5" borderId="0" xfId="0" applyFont="1" applyFill="1" applyBorder="1"/>
    <xf numFmtId="0" fontId="28" fillId="5" borderId="0" xfId="0" applyFont="1" applyFill="1" applyBorder="1"/>
    <xf numFmtId="0" fontId="28" fillId="5" borderId="0" xfId="0" applyFont="1" applyFill="1" applyBorder="1" applyAlignment="1">
      <alignment horizontal="center" vertical="center"/>
    </xf>
    <xf numFmtId="0" fontId="37" fillId="2" borderId="1" xfId="0" applyFont="1" applyFill="1" applyBorder="1" applyAlignment="1">
      <alignment horizontal="center" vertical="center"/>
    </xf>
    <xf numFmtId="0" fontId="37" fillId="5" borderId="0" xfId="0" applyFont="1" applyFill="1" applyBorder="1" applyAlignment="1">
      <alignment horizontal="center" vertical="center"/>
    </xf>
    <xf numFmtId="0" fontId="28" fillId="5" borderId="0" xfId="0" applyFont="1" applyFill="1" applyBorder="1" applyAlignment="1">
      <alignment vertical="center"/>
    </xf>
    <xf numFmtId="0" fontId="26" fillId="5" borderId="0" xfId="0" applyFont="1" applyFill="1" applyBorder="1" applyAlignment="1"/>
    <xf numFmtId="165" fontId="38" fillId="0" borderId="1" xfId="0" applyNumberFormat="1" applyFont="1" applyFill="1" applyBorder="1" applyAlignment="1" applyProtection="1">
      <alignment horizontal="center" vertical="center"/>
      <protection locked="0"/>
    </xf>
    <xf numFmtId="0" fontId="38" fillId="5" borderId="0" xfId="0" applyFont="1" applyFill="1" applyBorder="1" applyAlignment="1">
      <alignment horizontal="center" vertical="center"/>
    </xf>
    <xf numFmtId="0" fontId="27" fillId="5" borderId="0" xfId="0" applyFont="1" applyFill="1" applyBorder="1" applyAlignment="1"/>
    <xf numFmtId="0" fontId="39" fillId="5" borderId="0" xfId="0" applyFont="1" applyFill="1" applyBorder="1"/>
    <xf numFmtId="0" fontId="40" fillId="5" borderId="0" xfId="0" applyFont="1" applyFill="1" applyBorder="1"/>
    <xf numFmtId="0" fontId="19" fillId="4" borderId="0" xfId="0" applyFont="1" applyFill="1"/>
    <xf numFmtId="1" fontId="41" fillId="0" borderId="1" xfId="0" applyNumberFormat="1" applyFont="1" applyFill="1" applyBorder="1" applyAlignment="1" applyProtection="1">
      <alignment horizontal="center" vertical="center"/>
    </xf>
    <xf numFmtId="1" fontId="37" fillId="2" borderId="1" xfId="0" applyNumberFormat="1" applyFont="1" applyFill="1" applyBorder="1" applyAlignment="1">
      <alignment horizontal="center" vertical="center"/>
    </xf>
    <xf numFmtId="1" fontId="37" fillId="0" borderId="1" xfId="0" applyNumberFormat="1" applyFont="1" applyFill="1" applyBorder="1" applyAlignment="1" applyProtection="1">
      <alignment horizontal="center" vertical="center"/>
    </xf>
    <xf numFmtId="0" fontId="28" fillId="6" borderId="0" xfId="0" applyFont="1" applyFill="1" applyBorder="1"/>
    <xf numFmtId="0" fontId="27" fillId="6" borderId="0" xfId="0" applyFont="1" applyFill="1" applyBorder="1"/>
    <xf numFmtId="0" fontId="26" fillId="6" borderId="0" xfId="0" applyFont="1" applyFill="1" applyBorder="1"/>
    <xf numFmtId="0" fontId="37" fillId="6" borderId="0" xfId="0" applyFont="1" applyFill="1" applyBorder="1" applyAlignment="1">
      <alignment horizontal="center" vertical="center"/>
    </xf>
    <xf numFmtId="0" fontId="37" fillId="6" borderId="0" xfId="1" applyFont="1" applyFill="1" applyBorder="1" applyAlignment="1">
      <alignment horizontal="center" vertical="center"/>
    </xf>
    <xf numFmtId="0" fontId="37" fillId="0" borderId="1" xfId="0" applyFont="1" applyBorder="1" applyAlignment="1">
      <alignment horizontal="center" vertical="center"/>
    </xf>
    <xf numFmtId="0" fontId="27" fillId="6" borderId="0" xfId="0" applyFont="1" applyFill="1" applyAlignment="1">
      <alignment horizontal="left"/>
    </xf>
    <xf numFmtId="0" fontId="27" fillId="6" borderId="0" xfId="0" applyFont="1" applyFill="1" applyBorder="1" applyAlignment="1"/>
    <xf numFmtId="0" fontId="28" fillId="6" borderId="0" xfId="0" applyFont="1" applyFill="1" applyBorder="1" applyAlignment="1">
      <alignment horizontal="center" vertical="center"/>
    </xf>
    <xf numFmtId="0" fontId="28" fillId="3" borderId="0" xfId="0" applyFont="1" applyFill="1" applyBorder="1"/>
    <xf numFmtId="0" fontId="26" fillId="3" borderId="0" xfId="0" applyFont="1" applyFill="1" applyBorder="1"/>
    <xf numFmtId="0" fontId="28" fillId="3" borderId="0" xfId="0" applyFont="1" applyFill="1" applyBorder="1" applyAlignment="1">
      <alignment horizontal="center" vertical="center"/>
    </xf>
    <xf numFmtId="0" fontId="28" fillId="3" borderId="0" xfId="0" applyFont="1" applyFill="1" applyBorder="1" applyAlignment="1">
      <alignment horizontal="center"/>
    </xf>
    <xf numFmtId="0" fontId="26" fillId="3" borderId="0" xfId="0" applyFont="1" applyFill="1" applyBorder="1" applyAlignment="1">
      <alignment horizontal="center"/>
    </xf>
    <xf numFmtId="0" fontId="27" fillId="3" borderId="0" xfId="0" applyFont="1" applyFill="1" applyBorder="1"/>
    <xf numFmtId="1" fontId="28" fillId="3" borderId="0" xfId="0" applyNumberFormat="1" applyFont="1" applyFill="1" applyBorder="1" applyAlignment="1">
      <alignment horizontal="center" vertical="center"/>
    </xf>
    <xf numFmtId="2" fontId="27" fillId="3" borderId="0" xfId="0" applyNumberFormat="1" applyFont="1" applyFill="1" applyBorder="1" applyAlignment="1">
      <alignment horizontal="center" vertical="center" shrinkToFit="1"/>
    </xf>
    <xf numFmtId="0" fontId="42" fillId="3" borderId="0" xfId="0" applyFont="1" applyFill="1" applyBorder="1"/>
    <xf numFmtId="0" fontId="43" fillId="3" borderId="0" xfId="0" applyFont="1" applyFill="1" applyBorder="1"/>
    <xf numFmtId="0" fontId="42" fillId="3" borderId="0" xfId="0" applyFont="1" applyFill="1" applyBorder="1" applyAlignment="1">
      <alignment horizontal="center" vertical="center"/>
    </xf>
    <xf numFmtId="0" fontId="21" fillId="3" borderId="0" xfId="0" applyFont="1" applyFill="1" applyBorder="1"/>
    <xf numFmtId="0" fontId="19" fillId="3" borderId="0" xfId="0" applyFont="1" applyFill="1" applyBorder="1" applyAlignment="1">
      <alignment horizontal="center" vertical="center"/>
    </xf>
    <xf numFmtId="0" fontId="25" fillId="4" borderId="0" xfId="0" applyFont="1" applyFill="1"/>
    <xf numFmtId="0" fontId="21" fillId="4" borderId="0" xfId="0" applyFont="1" applyFill="1"/>
    <xf numFmtId="0" fontId="19" fillId="4" borderId="0" xfId="0" applyFont="1" applyFill="1" applyAlignment="1">
      <alignment horizontal="center" vertical="center"/>
    </xf>
    <xf numFmtId="0" fontId="22" fillId="4" borderId="0" xfId="0" applyFont="1" applyFill="1" applyBorder="1"/>
    <xf numFmtId="0" fontId="32" fillId="4" borderId="0" xfId="0" applyFont="1" applyFill="1" applyBorder="1"/>
    <xf numFmtId="0" fontId="19" fillId="4" borderId="0" xfId="0" quotePrefix="1" applyFont="1" applyFill="1"/>
    <xf numFmtId="0" fontId="19" fillId="4" borderId="0" xfId="0" applyFont="1" applyFill="1" applyBorder="1"/>
    <xf numFmtId="0" fontId="28" fillId="4" borderId="0" xfId="0" applyFont="1" applyFill="1" applyBorder="1"/>
    <xf numFmtId="0" fontId="26" fillId="4" borderId="0" xfId="0" applyFont="1" applyFill="1" applyBorder="1"/>
    <xf numFmtId="0" fontId="28" fillId="4" borderId="0" xfId="0" applyFont="1" applyFill="1" applyBorder="1" applyAlignment="1">
      <alignment horizontal="center" vertical="center"/>
    </xf>
    <xf numFmtId="0" fontId="28" fillId="4" borderId="0" xfId="0" applyFont="1" applyFill="1"/>
    <xf numFmtId="0" fontId="26" fillId="4" borderId="0" xfId="0" applyFont="1" applyFill="1"/>
    <xf numFmtId="0" fontId="37" fillId="4" borderId="0" xfId="0" applyFont="1" applyFill="1" applyAlignment="1">
      <alignment horizontal="center" vertical="center"/>
    </xf>
    <xf numFmtId="0" fontId="30" fillId="14" borderId="0" xfId="1" applyFont="1" applyFill="1" applyBorder="1" applyAlignment="1">
      <alignment horizontal="center"/>
    </xf>
    <xf numFmtId="0" fontId="23" fillId="14" borderId="0" xfId="0" applyFont="1" applyFill="1" applyBorder="1" applyAlignment="1">
      <alignment wrapText="1"/>
    </xf>
    <xf numFmtId="0" fontId="20" fillId="14" borderId="0" xfId="0" applyFont="1" applyFill="1" applyBorder="1"/>
    <xf numFmtId="0" fontId="29" fillId="14" borderId="0" xfId="0" applyFont="1" applyFill="1" applyBorder="1"/>
    <xf numFmtId="0" fontId="26" fillId="14" borderId="0" xfId="0" applyFont="1" applyFill="1" applyBorder="1"/>
    <xf numFmtId="0" fontId="28" fillId="14" borderId="0" xfId="0" applyFont="1" applyFill="1" applyBorder="1"/>
    <xf numFmtId="0" fontId="27" fillId="14" borderId="0" xfId="0" applyFont="1" applyFill="1" applyBorder="1"/>
    <xf numFmtId="0" fontId="37" fillId="14" borderId="0" xfId="0" applyFont="1" applyFill="1" applyBorder="1" applyAlignment="1">
      <alignment horizontal="center" vertical="center"/>
    </xf>
    <xf numFmtId="0" fontId="37" fillId="14" borderId="0" xfId="1" applyFont="1" applyFill="1" applyBorder="1" applyAlignment="1">
      <alignment horizontal="center" vertical="center"/>
    </xf>
    <xf numFmtId="1" fontId="41" fillId="14" borderId="0" xfId="0" applyNumberFormat="1" applyFont="1" applyFill="1" applyBorder="1" applyAlignment="1">
      <alignment horizontal="center" vertical="center"/>
    </xf>
    <xf numFmtId="1" fontId="37" fillId="14" borderId="0" xfId="0" applyNumberFormat="1" applyFont="1" applyFill="1" applyBorder="1" applyAlignment="1">
      <alignment horizontal="center" vertical="center"/>
    </xf>
    <xf numFmtId="1" fontId="38" fillId="14" borderId="0" xfId="0" applyNumberFormat="1" applyFont="1" applyFill="1" applyBorder="1" applyAlignment="1">
      <alignment horizontal="center" vertical="center"/>
    </xf>
    <xf numFmtId="0" fontId="26" fillId="14" borderId="0" xfId="1" applyFont="1" applyFill="1" applyBorder="1" applyAlignment="1">
      <alignment horizontal="left"/>
    </xf>
    <xf numFmtId="1" fontId="36" fillId="3" borderId="3" xfId="0" applyNumberFormat="1" applyFont="1" applyFill="1" applyBorder="1" applyAlignment="1">
      <alignment horizontal="center" vertical="center" shrinkToFit="1"/>
    </xf>
    <xf numFmtId="0" fontId="0" fillId="4" borderId="0" xfId="0" applyFill="1"/>
    <xf numFmtId="0" fontId="24" fillId="5" borderId="0" xfId="1" applyFont="1" applyFill="1" applyBorder="1" applyAlignment="1"/>
    <xf numFmtId="0" fontId="47" fillId="5" borderId="0" xfId="0" applyFont="1" applyFill="1" applyBorder="1" applyProtection="1">
      <protection locked="0"/>
    </xf>
    <xf numFmtId="0" fontId="28" fillId="5" borderId="5" xfId="0" applyFont="1" applyFill="1" applyBorder="1" applyProtection="1">
      <protection locked="0"/>
    </xf>
    <xf numFmtId="0" fontId="28" fillId="5" borderId="6" xfId="0" applyFont="1" applyFill="1" applyBorder="1" applyProtection="1">
      <protection locked="0"/>
    </xf>
    <xf numFmtId="0" fontId="28" fillId="5" borderId="7" xfId="0" applyFont="1" applyFill="1" applyBorder="1" applyProtection="1">
      <protection locked="0"/>
    </xf>
    <xf numFmtId="0" fontId="28" fillId="2" borderId="8" xfId="0" applyFont="1" applyFill="1" applyBorder="1" applyAlignment="1" applyProtection="1">
      <alignment horizontal="center"/>
      <protection locked="0"/>
    </xf>
    <xf numFmtId="0" fontId="28" fillId="2" borderId="9" xfId="0" applyFont="1" applyFill="1" applyBorder="1" applyAlignment="1" applyProtection="1">
      <alignment horizontal="center"/>
      <protection locked="0"/>
    </xf>
    <xf numFmtId="0" fontId="28" fillId="2" borderId="10" xfId="0" applyFont="1" applyFill="1" applyBorder="1" applyAlignment="1" applyProtection="1">
      <alignment horizontal="center"/>
      <protection locked="0"/>
    </xf>
    <xf numFmtId="0" fontId="26" fillId="2" borderId="11" xfId="0" applyFont="1" applyFill="1" applyBorder="1" applyAlignment="1" applyProtection="1">
      <alignment horizontal="center"/>
    </xf>
    <xf numFmtId="0" fontId="26" fillId="2" borderId="4" xfId="0" applyFont="1" applyFill="1" applyBorder="1" applyAlignment="1" applyProtection="1">
      <alignment horizontal="center" wrapText="1"/>
      <protection locked="0"/>
    </xf>
    <xf numFmtId="1" fontId="48" fillId="2" borderId="1" xfId="0" applyNumberFormat="1" applyFont="1" applyFill="1" applyBorder="1" applyAlignment="1" applyProtection="1">
      <alignment horizontal="center" wrapText="1"/>
    </xf>
    <xf numFmtId="0" fontId="49" fillId="5" borderId="0" xfId="0" applyFont="1" applyFill="1" applyBorder="1" applyAlignment="1" applyProtection="1">
      <alignment horizontal="center"/>
      <protection locked="0"/>
    </xf>
    <xf numFmtId="0" fontId="50" fillId="5" borderId="0" xfId="0" applyFont="1" applyFill="1" applyBorder="1" applyProtection="1">
      <protection locked="0"/>
    </xf>
    <xf numFmtId="165" fontId="38" fillId="0" borderId="4" xfId="0" applyNumberFormat="1" applyFont="1" applyFill="1" applyBorder="1" applyAlignment="1" applyProtection="1">
      <alignment horizontal="center" vertical="center"/>
      <protection locked="0"/>
    </xf>
    <xf numFmtId="0" fontId="14" fillId="2" borderId="0" xfId="0" applyFont="1" applyFill="1" applyAlignment="1">
      <alignment wrapText="1"/>
    </xf>
    <xf numFmtId="0" fontId="17" fillId="2" borderId="0" xfId="0" applyFont="1" applyFill="1" applyAlignment="1">
      <alignment wrapText="1"/>
    </xf>
    <xf numFmtId="0" fontId="46" fillId="5" borderId="0" xfId="0" applyFont="1" applyFill="1" applyBorder="1" applyAlignment="1">
      <alignment vertical="center"/>
    </xf>
    <xf numFmtId="0" fontId="46" fillId="5" borderId="4" xfId="0" applyFont="1" applyFill="1" applyBorder="1" applyAlignment="1">
      <alignment vertical="center"/>
    </xf>
    <xf numFmtId="1" fontId="51" fillId="3" borderId="2" xfId="0" applyNumberFormat="1" applyFont="1" applyFill="1" applyBorder="1" applyAlignment="1" applyProtection="1">
      <alignment horizontal="center"/>
      <protection locked="0"/>
    </xf>
    <xf numFmtId="0" fontId="52" fillId="3" borderId="0" xfId="0" applyFont="1" applyFill="1" applyBorder="1" applyAlignment="1" applyProtection="1">
      <alignment horizontal="center"/>
      <protection locked="0"/>
    </xf>
    <xf numFmtId="0" fontId="52" fillId="3" borderId="0" xfId="0" applyFont="1" applyFill="1" applyBorder="1" applyProtection="1">
      <protection locked="0"/>
    </xf>
    <xf numFmtId="0" fontId="53" fillId="14" borderId="0" xfId="1" applyFont="1" applyFill="1" applyBorder="1" applyAlignment="1"/>
    <xf numFmtId="0" fontId="34" fillId="14" borderId="0" xfId="1" applyFont="1" applyFill="1" applyBorder="1" applyAlignment="1"/>
    <xf numFmtId="0" fontId="54" fillId="2" borderId="0" xfId="0" applyFont="1" applyFill="1" applyProtection="1">
      <protection locked="0"/>
    </xf>
    <xf numFmtId="0" fontId="55" fillId="2" borderId="0" xfId="0" applyFont="1" applyFill="1" applyProtection="1">
      <protection locked="0"/>
    </xf>
    <xf numFmtId="0" fontId="56" fillId="2" borderId="4" xfId="0" applyFont="1" applyFill="1" applyBorder="1" applyAlignment="1" applyProtection="1">
      <alignment horizontal="center" wrapText="1"/>
      <protection locked="0"/>
    </xf>
    <xf numFmtId="0" fontId="56" fillId="15" borderId="1" xfId="0" applyFont="1" applyFill="1" applyBorder="1" applyAlignment="1" applyProtection="1">
      <alignment horizontal="center"/>
      <protection locked="0"/>
    </xf>
    <xf numFmtId="1" fontId="57" fillId="3" borderId="0" xfId="0" applyNumberFormat="1" applyFont="1" applyFill="1" applyBorder="1" applyAlignment="1" applyProtection="1">
      <alignment horizontal="center"/>
      <protection locked="0"/>
    </xf>
    <xf numFmtId="1" fontId="17" fillId="2" borderId="0" xfId="0" applyNumberFormat="1" applyFont="1" applyFill="1" applyAlignment="1">
      <alignment wrapText="1"/>
    </xf>
    <xf numFmtId="0" fontId="56" fillId="6" borderId="0" xfId="0" applyFont="1" applyFill="1" applyBorder="1"/>
    <xf numFmtId="0" fontId="58" fillId="6" borderId="0" xfId="0" applyFont="1" applyFill="1" applyBorder="1" applyAlignment="1">
      <alignment horizontal="center" vertical="center"/>
    </xf>
    <xf numFmtId="0" fontId="58" fillId="15" borderId="1" xfId="0" applyFont="1" applyFill="1" applyBorder="1" applyAlignment="1">
      <alignment horizontal="center" vertical="center"/>
    </xf>
    <xf numFmtId="1" fontId="25" fillId="3" borderId="3" xfId="0" applyNumberFormat="1" applyFont="1" applyFill="1" applyBorder="1" applyAlignment="1">
      <alignment horizontal="center" vertical="center" shrinkToFit="1"/>
    </xf>
    <xf numFmtId="2" fontId="25" fillId="3" borderId="0" xfId="0" applyNumberFormat="1" applyFont="1" applyFill="1" applyBorder="1" applyAlignment="1">
      <alignment horizontal="center" vertical="center" shrinkToFit="1"/>
    </xf>
    <xf numFmtId="0" fontId="60" fillId="3" borderId="0" xfId="0" applyFont="1" applyFill="1" applyBorder="1"/>
    <xf numFmtId="0" fontId="59" fillId="0" borderId="0" xfId="0" applyFont="1"/>
    <xf numFmtId="0" fontId="28" fillId="2" borderId="0" xfId="0" applyFont="1" applyFill="1" applyBorder="1" applyProtection="1">
      <protection locked="0"/>
    </xf>
    <xf numFmtId="0" fontId="26" fillId="2" borderId="0" xfId="0" applyFont="1" applyFill="1" applyBorder="1" applyProtection="1">
      <protection locked="0"/>
    </xf>
    <xf numFmtId="0" fontId="28" fillId="2" borderId="0" xfId="0" applyFont="1" applyFill="1" applyBorder="1" applyAlignment="1" applyProtection="1">
      <alignment horizontal="center"/>
      <protection locked="0"/>
    </xf>
    <xf numFmtId="0" fontId="27" fillId="2" borderId="0" xfId="0" applyFont="1" applyFill="1" applyBorder="1" applyProtection="1">
      <protection locked="0"/>
    </xf>
    <xf numFmtId="1" fontId="28" fillId="2" borderId="0" xfId="0" applyNumberFormat="1" applyFont="1" applyFill="1" applyBorder="1" applyAlignment="1" applyProtection="1">
      <alignment horizontal="center"/>
      <protection locked="0"/>
    </xf>
    <xf numFmtId="0" fontId="29" fillId="2" borderId="0" xfId="0" applyFont="1" applyFill="1" applyBorder="1" applyProtection="1">
      <protection locked="0"/>
    </xf>
    <xf numFmtId="1" fontId="27" fillId="2" borderId="0" xfId="0" applyNumberFormat="1" applyFont="1" applyFill="1" applyBorder="1" applyAlignment="1" applyProtection="1">
      <alignment horizontal="center"/>
      <protection locked="0"/>
    </xf>
    <xf numFmtId="0" fontId="0" fillId="0" borderId="0" xfId="0" applyFill="1"/>
    <xf numFmtId="0" fontId="59" fillId="0" borderId="0" xfId="0" applyFont="1" applyFill="1"/>
    <xf numFmtId="0" fontId="24" fillId="2" borderId="0" xfId="1" applyFont="1" applyFill="1" applyBorder="1" applyAlignment="1" applyProtection="1">
      <protection locked="0"/>
    </xf>
    <xf numFmtId="0" fontId="61" fillId="0" borderId="0" xfId="0" applyFont="1" applyFill="1" applyAlignment="1">
      <alignment vertical="center" wrapText="1"/>
    </xf>
    <xf numFmtId="0" fontId="23" fillId="2" borderId="0" xfId="0" applyFont="1" applyFill="1" applyBorder="1" applyAlignment="1" applyProtection="1">
      <alignment horizontal="center" vertical="center" wrapText="1"/>
      <protection locked="0"/>
    </xf>
    <xf numFmtId="0" fontId="62" fillId="2" borderId="0" xfId="0" applyFont="1" applyFill="1" applyBorder="1" applyAlignment="1" applyProtection="1">
      <alignment horizontal="center" vertical="center" wrapText="1"/>
      <protection locked="0"/>
    </xf>
    <xf numFmtId="1" fontId="23" fillId="2" borderId="0" xfId="0" applyNumberFormat="1" applyFont="1" applyFill="1" applyBorder="1" applyAlignment="1" applyProtection="1">
      <alignment horizontal="center" vertical="center" wrapText="1"/>
      <protection locked="0"/>
    </xf>
    <xf numFmtId="0" fontId="61" fillId="0" borderId="0" xfId="0" applyFont="1" applyAlignment="1">
      <alignment vertical="center" wrapText="1"/>
    </xf>
    <xf numFmtId="1" fontId="0" fillId="0" borderId="0" xfId="0" applyNumberFormat="1"/>
    <xf numFmtId="0" fontId="28" fillId="0" borderId="0" xfId="0" applyFont="1" applyFill="1" applyBorder="1"/>
    <xf numFmtId="0" fontId="26" fillId="0" borderId="0" xfId="0" applyFont="1" applyFill="1" applyBorder="1"/>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59" fillId="0" borderId="0" xfId="0" applyFont="1" applyFill="1" applyAlignment="1">
      <alignment vertical="center" wrapText="1"/>
    </xf>
    <xf numFmtId="0" fontId="42" fillId="0" borderId="0" xfId="0" applyFont="1" applyFill="1" applyBorder="1"/>
    <xf numFmtId="0" fontId="19" fillId="0" borderId="0" xfId="0" applyFont="1" applyFill="1" applyBorder="1"/>
    <xf numFmtId="0" fontId="34" fillId="2" borderId="0" xfId="1" applyFont="1" applyFill="1" applyBorder="1" applyAlignment="1"/>
    <xf numFmtId="0" fontId="28" fillId="2" borderId="0" xfId="0" applyFont="1" applyFill="1" applyBorder="1" applyAlignment="1">
      <alignment horizontal="center" vertical="center"/>
    </xf>
    <xf numFmtId="0" fontId="28" fillId="2" borderId="0" xfId="0" applyFont="1" applyFill="1" applyBorder="1"/>
    <xf numFmtId="0" fontId="27"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1" fontId="27" fillId="2" borderId="0" xfId="0" applyNumberFormat="1" applyFont="1" applyFill="1" applyBorder="1" applyAlignment="1">
      <alignment horizontal="center" vertical="center" wrapText="1"/>
    </xf>
    <xf numFmtId="0" fontId="27" fillId="2" borderId="0" xfId="0" applyFont="1" applyFill="1" applyBorder="1"/>
    <xf numFmtId="0" fontId="26" fillId="2" borderId="0" xfId="0" applyFont="1" applyFill="1" applyBorder="1"/>
    <xf numFmtId="1" fontId="28" fillId="2" borderId="0" xfId="0" applyNumberFormat="1" applyFont="1" applyFill="1" applyBorder="1" applyAlignment="1">
      <alignment horizontal="center" vertical="center"/>
    </xf>
    <xf numFmtId="1" fontId="23" fillId="2" borderId="3" xfId="0" applyNumberFormat="1" applyFont="1" applyFill="1" applyBorder="1" applyAlignment="1">
      <alignment horizontal="center" vertical="center" shrinkToFit="1"/>
    </xf>
    <xf numFmtId="0" fontId="42" fillId="2" borderId="0" xfId="0" applyFont="1" applyFill="1" applyBorder="1"/>
    <xf numFmtId="0" fontId="43" fillId="2" borderId="0" xfId="0" applyFont="1" applyFill="1" applyBorder="1"/>
    <xf numFmtId="0" fontId="42" fillId="2" borderId="0" xfId="0" applyFont="1" applyFill="1" applyBorder="1" applyAlignment="1">
      <alignment horizontal="center" vertical="center"/>
    </xf>
    <xf numFmtId="0" fontId="19" fillId="2" borderId="0" xfId="0" applyFont="1" applyFill="1" applyBorder="1"/>
    <xf numFmtId="0" fontId="21" fillId="2" borderId="0" xfId="0" applyFont="1" applyFill="1" applyBorder="1"/>
    <xf numFmtId="0" fontId="19" fillId="2" borderId="0" xfId="0" applyFont="1" applyFill="1" applyBorder="1" applyAlignment="1">
      <alignment horizontal="center" vertical="center"/>
    </xf>
    <xf numFmtId="1" fontId="23" fillId="2" borderId="0" xfId="0" applyNumberFormat="1" applyFont="1" applyFill="1" applyBorder="1" applyAlignment="1">
      <alignment horizontal="center" vertical="center" shrinkToFit="1"/>
    </xf>
    <xf numFmtId="1" fontId="0" fillId="0" borderId="0" xfId="0" applyNumberFormat="1" applyFill="1"/>
    <xf numFmtId="0" fontId="63" fillId="2" borderId="0" xfId="0" applyFont="1" applyFill="1" applyProtection="1">
      <protection locked="0"/>
    </xf>
    <xf numFmtId="0" fontId="64" fillId="2" borderId="0" xfId="0" applyFont="1" applyFill="1" applyProtection="1">
      <protection locked="0"/>
    </xf>
    <xf numFmtId="0" fontId="65" fillId="2" borderId="0" xfId="0" applyFont="1" applyFill="1" applyBorder="1" applyProtection="1">
      <protection locked="0"/>
    </xf>
    <xf numFmtId="0" fontId="65" fillId="2" borderId="0" xfId="0" applyFont="1" applyFill="1" applyProtection="1">
      <protection locked="0"/>
    </xf>
    <xf numFmtId="0" fontId="64" fillId="2" borderId="1" xfId="0" applyFont="1" applyFill="1" applyBorder="1" applyProtection="1">
      <protection locked="0"/>
    </xf>
    <xf numFmtId="0" fontId="63" fillId="2" borderId="1" xfId="0" applyFont="1" applyFill="1" applyBorder="1" applyProtection="1">
      <protection locked="0"/>
    </xf>
    <xf numFmtId="0" fontId="66" fillId="2" borderId="1" xfId="0" applyFont="1" applyFill="1" applyBorder="1" applyProtection="1">
      <protection locked="0"/>
    </xf>
    <xf numFmtId="0" fontId="67" fillId="2" borderId="1" xfId="0" applyFont="1" applyFill="1" applyBorder="1" applyProtection="1">
      <protection locked="0"/>
    </xf>
    <xf numFmtId="0" fontId="63" fillId="2" borderId="0" xfId="0" applyFont="1" applyFill="1"/>
    <xf numFmtId="1" fontId="63" fillId="2" borderId="0" xfId="0" applyNumberFormat="1" applyFont="1" applyFill="1"/>
    <xf numFmtId="0" fontId="68" fillId="2" borderId="0" xfId="0" applyFont="1" applyFill="1" applyProtection="1">
      <protection locked="0"/>
    </xf>
    <xf numFmtId="0" fontId="69" fillId="2" borderId="0" xfId="0" applyFont="1" applyFill="1" applyProtection="1">
      <protection locked="0"/>
    </xf>
    <xf numFmtId="1" fontId="63" fillId="2" borderId="0" xfId="0" applyNumberFormat="1" applyFont="1" applyFill="1" applyProtection="1">
      <protection locked="0"/>
    </xf>
    <xf numFmtId="1" fontId="65" fillId="2" borderId="0" xfId="0" applyNumberFormat="1" applyFont="1" applyFill="1" applyAlignment="1" applyProtection="1">
      <alignment wrapText="1"/>
      <protection locked="0"/>
    </xf>
    <xf numFmtId="0" fontId="70" fillId="2" borderId="0" xfId="0" applyFont="1" applyFill="1" applyBorder="1" applyProtection="1">
      <protection locked="0"/>
    </xf>
    <xf numFmtId="0" fontId="71" fillId="15" borderId="1" xfId="0" applyFont="1" applyFill="1" applyBorder="1" applyAlignment="1">
      <alignment horizontal="center" vertical="center"/>
    </xf>
    <xf numFmtId="0" fontId="71" fillId="15" borderId="1" xfId="0" applyFont="1" applyFill="1" applyBorder="1" applyAlignment="1" applyProtection="1">
      <alignment horizontal="center"/>
      <protection locked="0"/>
    </xf>
    <xf numFmtId="0" fontId="36" fillId="2" borderId="0" xfId="1" applyFont="1" applyFill="1" applyBorder="1" applyAlignment="1"/>
    <xf numFmtId="0" fontId="51" fillId="0" borderId="0" xfId="1" applyFont="1" applyFill="1" applyBorder="1" applyAlignment="1"/>
    <xf numFmtId="0" fontId="72" fillId="2" borderId="0" xfId="1" applyFont="1" applyFill="1" applyBorder="1" applyAlignment="1" applyProtection="1">
      <protection locked="0"/>
    </xf>
    <xf numFmtId="0" fontId="73" fillId="2" borderId="0" xfId="1" applyFont="1" applyFill="1" applyBorder="1" applyAlignment="1" applyProtection="1">
      <alignment vertical="top"/>
      <protection locked="0"/>
    </xf>
    <xf numFmtId="0" fontId="34" fillId="5" borderId="0" xfId="0" applyFont="1" applyFill="1" applyBorder="1"/>
    <xf numFmtId="0" fontId="24" fillId="5" borderId="0" xfId="1" applyFont="1" applyFill="1" applyBorder="1" applyAlignment="1" applyProtection="1">
      <alignment horizontal="left"/>
      <protection locked="0"/>
    </xf>
    <xf numFmtId="0" fontId="53" fillId="6" borderId="0" xfId="1" applyFont="1" applyFill="1" applyBorder="1" applyAlignment="1">
      <alignment horizontal="left"/>
    </xf>
    <xf numFmtId="0" fontId="34" fillId="6" borderId="0" xfId="1" applyFont="1" applyFill="1" applyBorder="1" applyAlignment="1">
      <alignment horizontal="left"/>
    </xf>
    <xf numFmtId="0" fontId="24" fillId="3" borderId="0" xfId="1" applyFont="1" applyFill="1" applyBorder="1" applyAlignment="1" applyProtection="1">
      <alignment horizontal="left"/>
      <protection locked="0"/>
    </xf>
    <xf numFmtId="0" fontId="34" fillId="3" borderId="0" xfId="1" applyFont="1" applyFill="1" applyBorder="1" applyAlignment="1">
      <alignment horizontal="left"/>
    </xf>
    <xf numFmtId="0" fontId="34" fillId="14" borderId="0" xfId="1" applyFont="1" applyFill="1" applyBorder="1" applyAlignment="1">
      <alignment horizontal="left"/>
    </xf>
    <xf numFmtId="0" fontId="33" fillId="5" borderId="0" xfId="1" applyFont="1" applyFill="1" applyBorder="1" applyAlignment="1"/>
  </cellXfs>
  <cellStyles count="336">
    <cellStyle name="_x000a_shell=progma" xfId="2"/>
    <cellStyle name="1000-sep (2 dec) 2" xfId="3"/>
    <cellStyle name="1000-sep (2 dec) 2 2" xfId="4"/>
    <cellStyle name="1000-sep (2 dec) 2 3" xfId="5"/>
    <cellStyle name="1000-sep (2 dec) 3" xfId="6"/>
    <cellStyle name="1000-sep (2 dec) 3 2" xfId="7"/>
    <cellStyle name="1000-sep (2 dec) 4" xfId="8"/>
    <cellStyle name="1000-sep (2 dec) 4 2" xfId="9"/>
    <cellStyle name="1000-sep (2 dec) 5" xfId="10"/>
    <cellStyle name="1000-sep (2 dec) 5 2" xfId="11"/>
    <cellStyle name="1000-sep (2 dec) 5 2 2" xfId="12"/>
    <cellStyle name="1000-sep (2 dec) 5 3" xfId="13"/>
    <cellStyle name="1000-sep (2 dec) 6" xfId="14"/>
    <cellStyle name="1000-sep (2 dec) 7" xfId="15"/>
    <cellStyle name="Dato" xfId="16"/>
    <cellStyle name="Dato 2" xfId="17"/>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Good" xfId="311" builtinId="26"/>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Normal" xfId="0" builtinId="0"/>
    <cellStyle name="Normal 10" xfId="18"/>
    <cellStyle name="Normal 10 2" xfId="19"/>
    <cellStyle name="Normal 10 3" xfId="20"/>
    <cellStyle name="Normal 10 4" xfId="21"/>
    <cellStyle name="Normal 11" xfId="22"/>
    <cellStyle name="Normal 11 2" xfId="23"/>
    <cellStyle name="Normal 11 3" xfId="24"/>
    <cellStyle name="Normal 11 4" xfId="25"/>
    <cellStyle name="Normal 11 5" xfId="26"/>
    <cellStyle name="Normal 11 6" xfId="27"/>
    <cellStyle name="Normal 11 7" xfId="28"/>
    <cellStyle name="Normal 11 8" xfId="29"/>
    <cellStyle name="Normal 12" xfId="30"/>
    <cellStyle name="Normal 12 2" xfId="31"/>
    <cellStyle name="Normal 12 3" xfId="32"/>
    <cellStyle name="Normal 12 4" xfId="33"/>
    <cellStyle name="Normal 12 5" xfId="34"/>
    <cellStyle name="Normal 12 6" xfId="35"/>
    <cellStyle name="Normal 12 7" xfId="36"/>
    <cellStyle name="Normal 12 8" xfId="37"/>
    <cellStyle name="Normal 13" xfId="38"/>
    <cellStyle name="Normal 13 2" xfId="39"/>
    <cellStyle name="Normal 13 3" xfId="40"/>
    <cellStyle name="Normal 13 4" xfId="41"/>
    <cellStyle name="Normal 13 5" xfId="42"/>
    <cellStyle name="Normal 13 6" xfId="43"/>
    <cellStyle name="Normal 13 7" xfId="44"/>
    <cellStyle name="Normal 13 8" xfId="45"/>
    <cellStyle name="Normal 14" xfId="46"/>
    <cellStyle name="Normal 14 2" xfId="47"/>
    <cellStyle name="Normal 14 3" xfId="48"/>
    <cellStyle name="Normal 14 4" xfId="49"/>
    <cellStyle name="Normal 14 5" xfId="50"/>
    <cellStyle name="Normal 14 6" xfId="51"/>
    <cellStyle name="Normal 14 7" xfId="52"/>
    <cellStyle name="Normal 14 8" xfId="53"/>
    <cellStyle name="Normal 15" xfId="54"/>
    <cellStyle name="Normal 15 2" xfId="55"/>
    <cellStyle name="Normal 15 3" xfId="56"/>
    <cellStyle name="Normal 15 4" xfId="57"/>
    <cellStyle name="Normal 15 5" xfId="58"/>
    <cellStyle name="Normal 15 6" xfId="59"/>
    <cellStyle name="Normal 15 7" xfId="60"/>
    <cellStyle name="Normal 15 8" xfId="61"/>
    <cellStyle name="Normal 16" xfId="62"/>
    <cellStyle name="Normal 16 2" xfId="63"/>
    <cellStyle name="Normal 16 3" xfId="64"/>
    <cellStyle name="Normal 16 3 2" xfId="65"/>
    <cellStyle name="Normal 16 3_Book1 (3)" xfId="66"/>
    <cellStyle name="Normal 16 4" xfId="67"/>
    <cellStyle name="Normal 16 5" xfId="68"/>
    <cellStyle name="Normal 16_Book1 (3)" xfId="69"/>
    <cellStyle name="Normal 17" xfId="70"/>
    <cellStyle name="Normal 18" xfId="71"/>
    <cellStyle name="Normal 19" xfId="72"/>
    <cellStyle name="Normal 19 2" xfId="73"/>
    <cellStyle name="Normal 19 3" xfId="74"/>
    <cellStyle name="Normal 19 4" xfId="75"/>
    <cellStyle name="Normal 19_Book1 (3)" xfId="76"/>
    <cellStyle name="Normal 2" xfId="77"/>
    <cellStyle name="Normal 2 10" xfId="78"/>
    <cellStyle name="Normal 2 10 2" xfId="79"/>
    <cellStyle name="Normal 2 10 3" xfId="80"/>
    <cellStyle name="Normal 2 10 4" xfId="81"/>
    <cellStyle name="Normal 2 10_Book1 (3)" xfId="82"/>
    <cellStyle name="Normal 2 11" xfId="83"/>
    <cellStyle name="Normal 2 11 2" xfId="84"/>
    <cellStyle name="Normal 2 11 3" xfId="85"/>
    <cellStyle name="Normal 2 11 4" xfId="86"/>
    <cellStyle name="Normal 2 11_Book1 (3)" xfId="87"/>
    <cellStyle name="Normal 2 12" xfId="88"/>
    <cellStyle name="Normal 2 12 2" xfId="89"/>
    <cellStyle name="Normal 2 12 3" xfId="90"/>
    <cellStyle name="Normal 2 12 4" xfId="91"/>
    <cellStyle name="Normal 2 12_Book1 (3)" xfId="92"/>
    <cellStyle name="Normal 2 13" xfId="93"/>
    <cellStyle name="Normal 2 14" xfId="94"/>
    <cellStyle name="Normal 2 15" xfId="95"/>
    <cellStyle name="Normal 2 16" xfId="96"/>
    <cellStyle name="Normal 2 17" xfId="97"/>
    <cellStyle name="Normal 2 18" xfId="98"/>
    <cellStyle name="Normal 2 19" xfId="99"/>
    <cellStyle name="Normal 2 2" xfId="100"/>
    <cellStyle name="Normal 2 2 10" xfId="101"/>
    <cellStyle name="Normal 2 2 10 2" xfId="102"/>
    <cellStyle name="Normal 2 2 10 3" xfId="103"/>
    <cellStyle name="Normal 2 2 10 4" xfId="104"/>
    <cellStyle name="Normal 2 2 10_Book1 (3)" xfId="105"/>
    <cellStyle name="Normal 2 2 11" xfId="106"/>
    <cellStyle name="Normal 2 2 11 2" xfId="107"/>
    <cellStyle name="Normal 2 2 11 3" xfId="108"/>
    <cellStyle name="Normal 2 2 11 4" xfId="109"/>
    <cellStyle name="Normal 2 2 11_Book1 (3)" xfId="110"/>
    <cellStyle name="Normal 2 2 12" xfId="111"/>
    <cellStyle name="Normal 2 2 12 2" xfId="112"/>
    <cellStyle name="Normal 2 2 12 3" xfId="113"/>
    <cellStyle name="Normal 2 2 12 4" xfId="114"/>
    <cellStyle name="Normal 2 2 12_Book1 (3)" xfId="115"/>
    <cellStyle name="Normal 2 2 13" xfId="116"/>
    <cellStyle name="Normal 2 2 13 2" xfId="117"/>
    <cellStyle name="Normal 2 2 13 3" xfId="118"/>
    <cellStyle name="Normal 2 2 13 4" xfId="119"/>
    <cellStyle name="Normal 2 2 13_Book1 (3)" xfId="120"/>
    <cellStyle name="Normal 2 2 2" xfId="121"/>
    <cellStyle name="Normal 2 2 2 2" xfId="122"/>
    <cellStyle name="Normal 2 2 2 3" xfId="123"/>
    <cellStyle name="Normal 2 2 2 4" xfId="124"/>
    <cellStyle name="Normal 2 2 2_Book1 (3)" xfId="125"/>
    <cellStyle name="Normal 2 2 3" xfId="126"/>
    <cellStyle name="Normal 2 2 3 2" xfId="127"/>
    <cellStyle name="Normal 2 2 3 3" xfId="128"/>
    <cellStyle name="Normal 2 2 3 4" xfId="129"/>
    <cellStyle name="Normal 2 2 3_Book1 (3)" xfId="130"/>
    <cellStyle name="Normal 2 2 4" xfId="131"/>
    <cellStyle name="Normal 2 2 4 2" xfId="132"/>
    <cellStyle name="Normal 2 2 4 3" xfId="133"/>
    <cellStyle name="Normal 2 2 4 4" xfId="134"/>
    <cellStyle name="Normal 2 2 4_Book1 (3)" xfId="135"/>
    <cellStyle name="Normal 2 2 5" xfId="136"/>
    <cellStyle name="Normal 2 2 5 2" xfId="137"/>
    <cellStyle name="Normal 2 2 5 3" xfId="138"/>
    <cellStyle name="Normal 2 2 5 4" xfId="139"/>
    <cellStyle name="Normal 2 2 5_Book1 (3)" xfId="140"/>
    <cellStyle name="Normal 2 2 6" xfId="141"/>
    <cellStyle name="Normal 2 2 6 2" xfId="142"/>
    <cellStyle name="Normal 2 2 6 3" xfId="143"/>
    <cellStyle name="Normal 2 2 6 4" xfId="144"/>
    <cellStyle name="Normal 2 2 6_Book1 (3)" xfId="145"/>
    <cellStyle name="Normal 2 2 7" xfId="146"/>
    <cellStyle name="Normal 2 2 7 2" xfId="147"/>
    <cellStyle name="Normal 2 2 7 3" xfId="148"/>
    <cellStyle name="Normal 2 2 7 4" xfId="149"/>
    <cellStyle name="Normal 2 2 7_Book1 (3)" xfId="150"/>
    <cellStyle name="Normal 2 2 8" xfId="151"/>
    <cellStyle name="Normal 2 2 8 2" xfId="152"/>
    <cellStyle name="Normal 2 2 8 3" xfId="153"/>
    <cellStyle name="Normal 2 2 8 4" xfId="154"/>
    <cellStyle name="Normal 2 2 8_Book1 (3)" xfId="155"/>
    <cellStyle name="Normal 2 2 9" xfId="156"/>
    <cellStyle name="Normal 2 2 9 2" xfId="157"/>
    <cellStyle name="Normal 2 2 9 3" xfId="158"/>
    <cellStyle name="Normal 2 2 9 4" xfId="159"/>
    <cellStyle name="Normal 2 2 9_Book1 (3)" xfId="160"/>
    <cellStyle name="Normal 2 20" xfId="161"/>
    <cellStyle name="Normal 2 21" xfId="162"/>
    <cellStyle name="Normal 2 22" xfId="163"/>
    <cellStyle name="Normal 2 23" xfId="164"/>
    <cellStyle name="Normal 2 24" xfId="165"/>
    <cellStyle name="Normal 2 24 2" xfId="166"/>
    <cellStyle name="Normal 2 24_Book1 (3)" xfId="167"/>
    <cellStyle name="Normal 2 25" xfId="168"/>
    <cellStyle name="Normal 2 26" xfId="169"/>
    <cellStyle name="Normal 2 3" xfId="170"/>
    <cellStyle name="Normal 2 3 2" xfId="171"/>
    <cellStyle name="Normal 2 3 3" xfId="172"/>
    <cellStyle name="Normal 2 3 4" xfId="173"/>
    <cellStyle name="Normal 2 3_Book1 (3)" xfId="174"/>
    <cellStyle name="Normal 2 4" xfId="175"/>
    <cellStyle name="Normal 2 4 2" xfId="176"/>
    <cellStyle name="Normal 2 4 3" xfId="177"/>
    <cellStyle name="Normal 2 4 4" xfId="178"/>
    <cellStyle name="Normal 2 4_Book1 (3)" xfId="179"/>
    <cellStyle name="Normal 2 5" xfId="180"/>
    <cellStyle name="Normal 2 5 2" xfId="181"/>
    <cellStyle name="Normal 2 5 3" xfId="182"/>
    <cellStyle name="Normal 2 5 4" xfId="183"/>
    <cellStyle name="Normal 2 5_Book1 (3)" xfId="184"/>
    <cellStyle name="Normal 2 6" xfId="185"/>
    <cellStyle name="Normal 2 6 2" xfId="186"/>
    <cellStyle name="Normal 2 6 3" xfId="187"/>
    <cellStyle name="Normal 2 6 4" xfId="188"/>
    <cellStyle name="Normal 2 6_Book1 (3)" xfId="189"/>
    <cellStyle name="Normal 2 7" xfId="190"/>
    <cellStyle name="Normal 2 7 2" xfId="191"/>
    <cellStyle name="Normal 2 7 3" xfId="192"/>
    <cellStyle name="Normal 2 7 4" xfId="193"/>
    <cellStyle name="Normal 2 7_Book1 (3)" xfId="194"/>
    <cellStyle name="Normal 2 8" xfId="195"/>
    <cellStyle name="Normal 2 8 2" xfId="196"/>
    <cellStyle name="Normal 2 8 3" xfId="197"/>
    <cellStyle name="Normal 2 8 4" xfId="198"/>
    <cellStyle name="Normal 2 8_Book1 (3)" xfId="199"/>
    <cellStyle name="Normal 2 9" xfId="200"/>
    <cellStyle name="Normal 2 9 2" xfId="201"/>
    <cellStyle name="Normal 2 9 3" xfId="202"/>
    <cellStyle name="Normal 2 9 4" xfId="203"/>
    <cellStyle name="Normal 2 9_Book1 (3)" xfId="204"/>
    <cellStyle name="Normal 2_Book1 (3)" xfId="205"/>
    <cellStyle name="Normal 20" xfId="206"/>
    <cellStyle name="Normal 21" xfId="207"/>
    <cellStyle name="Normal 22" xfId="208"/>
    <cellStyle name="Normal 3" xfId="209"/>
    <cellStyle name="Normal 3 2" xfId="210"/>
    <cellStyle name="Normal 3 3" xfId="211"/>
    <cellStyle name="Normal 3 4" xfId="212"/>
    <cellStyle name="Normal 3 5" xfId="213"/>
    <cellStyle name="Normal 4" xfId="214"/>
    <cellStyle name="Normal 4 10" xfId="215"/>
    <cellStyle name="Normal 4 11" xfId="216"/>
    <cellStyle name="Normal 4 12" xfId="217"/>
    <cellStyle name="Normal 4 13" xfId="218"/>
    <cellStyle name="Normal 4 14" xfId="219"/>
    <cellStyle name="Normal 4 15" xfId="220"/>
    <cellStyle name="Normal 4 2" xfId="221"/>
    <cellStyle name="Normal 4 3" xfId="222"/>
    <cellStyle name="Normal 4 4" xfId="223"/>
    <cellStyle name="Normal 4 5" xfId="224"/>
    <cellStyle name="Normal 4 6" xfId="225"/>
    <cellStyle name="Normal 4 7" xfId="226"/>
    <cellStyle name="Normal 4 8" xfId="227"/>
    <cellStyle name="Normal 4 9" xfId="228"/>
    <cellStyle name="Normal 5" xfId="229"/>
    <cellStyle name="Normal 5 10" xfId="230"/>
    <cellStyle name="Normal 5 11" xfId="231"/>
    <cellStyle name="Normal 5 12" xfId="232"/>
    <cellStyle name="Normal 5 13" xfId="233"/>
    <cellStyle name="Normal 5 14" xfId="234"/>
    <cellStyle name="Normal 5 15" xfId="235"/>
    <cellStyle name="Normal 5 16" xfId="236"/>
    <cellStyle name="Normal 5 17" xfId="237"/>
    <cellStyle name="Normal 5 2" xfId="238"/>
    <cellStyle name="Normal 5 3" xfId="239"/>
    <cellStyle name="Normal 5 4" xfId="240"/>
    <cellStyle name="Normal 5 5" xfId="241"/>
    <cellStyle name="Normal 5 6" xfId="242"/>
    <cellStyle name="Normal 5 7" xfId="243"/>
    <cellStyle name="Normal 5 8" xfId="244"/>
    <cellStyle name="Normal 5 9" xfId="245"/>
    <cellStyle name="Normal 6" xfId="246"/>
    <cellStyle name="Normal 6 10" xfId="247"/>
    <cellStyle name="Normal 6 11" xfId="248"/>
    <cellStyle name="Normal 6 12" xfId="249"/>
    <cellStyle name="Normal 6 13" xfId="250"/>
    <cellStyle name="Normal 6 14" xfId="251"/>
    <cellStyle name="Normal 6 15" xfId="252"/>
    <cellStyle name="Normal 6 2" xfId="253"/>
    <cellStyle name="Normal 6 3" xfId="254"/>
    <cellStyle name="Normal 6 4" xfId="255"/>
    <cellStyle name="Normal 6 5" xfId="256"/>
    <cellStyle name="Normal 6 6" xfId="257"/>
    <cellStyle name="Normal 6 7" xfId="258"/>
    <cellStyle name="Normal 6 8" xfId="259"/>
    <cellStyle name="Normal 6 9" xfId="260"/>
    <cellStyle name="Normal 7" xfId="261"/>
    <cellStyle name="Normal 7 2" xfId="262"/>
    <cellStyle name="Normal 7 3" xfId="263"/>
    <cellStyle name="Normal 7 4" xfId="264"/>
    <cellStyle name="Normal 7 5" xfId="265"/>
    <cellStyle name="Normal 7 6" xfId="266"/>
    <cellStyle name="Normal 7 7" xfId="267"/>
    <cellStyle name="Normal 7 8" xfId="268"/>
    <cellStyle name="Normal 8" xfId="269"/>
    <cellStyle name="Normal 8 2" xfId="270"/>
    <cellStyle name="Normal 8 2 2" xfId="271"/>
    <cellStyle name="Normal 8 2_Book1 (3)" xfId="272"/>
    <cellStyle name="Normal 8 3" xfId="273"/>
    <cellStyle name="Normal 8 4" xfId="274"/>
    <cellStyle name="Normal 8_Book1 (3)" xfId="275"/>
    <cellStyle name="Normal 9" xfId="276"/>
    <cellStyle name="Normal 9 2" xfId="277"/>
    <cellStyle name="Normal 9 3" xfId="278"/>
    <cellStyle name="Normal 9 4" xfId="279"/>
    <cellStyle name="Normal 9 5" xfId="280"/>
    <cellStyle name="Normal 9 6" xfId="281"/>
    <cellStyle name="Normal 9 7" xfId="282"/>
    <cellStyle name="Normal 9 8" xfId="283"/>
    <cellStyle name="Normal," xfId="284"/>
    <cellStyle name="Normal, 2" xfId="285"/>
    <cellStyle name="Normalblå" xfId="286"/>
    <cellStyle name="Normalblåtekst" xfId="287"/>
    <cellStyle name="Normalblåtekstcentreret" xfId="288"/>
    <cellStyle name="NormalIT" xfId="289"/>
    <cellStyle name="Overskrift" xfId="290"/>
    <cellStyle name="PrisDKK," xfId="291"/>
    <cellStyle name="Procent 2" xfId="292"/>
    <cellStyle name="Procent 2 2" xfId="293"/>
    <cellStyle name="Procent 2 3" xfId="294"/>
    <cellStyle name="Procent 2 3 2" xfId="295"/>
    <cellStyle name="Procent 2 3 3" xfId="296"/>
    <cellStyle name="Procent 2 3 4" xfId="297"/>
    <cellStyle name="Procent 3" xfId="298"/>
    <cellStyle name="Procent 3 2" xfId="299"/>
    <cellStyle name="Procent 4" xfId="300"/>
    <cellStyle name="Tekst" xfId="301"/>
    <cellStyle name="Tekst 2" xfId="302"/>
    <cellStyle name="Title" xfId="1" builtinId="15"/>
    <cellStyle name="ValutaDKK," xfId="303"/>
    <cellStyle name="ValutaDKK,00" xfId="304"/>
    <cellStyle name="ValutaDKK,00,øre" xfId="305"/>
    <cellStyle name="ValutaDKKblå,00" xfId="306"/>
    <cellStyle name="ValutaDKKblå,00,øre" xfId="307"/>
    <cellStyle name="ValutaEUR" xfId="308"/>
    <cellStyle name="ValutaEURblå" xfId="309"/>
    <cellStyle name="ValutaEURkurs" xfId="310"/>
  </cellStyles>
  <dxfs count="0"/>
  <tableStyles count="0" defaultTableStyle="TableStyleMedium9" defaultPivotStyle="PivotStyleLight16"/>
  <colors>
    <mruColors>
      <color rgb="FF38777E"/>
      <color rgb="FF7EC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4333375274912699"/>
          <c:y val="0.19574727380463003"/>
          <c:w val="0.58627889140062794"/>
          <c:h val="0.66323891369613419"/>
        </c:manualLayout>
      </c:layout>
      <c:lineChart>
        <c:grouping val="standard"/>
        <c:ser>
          <c:idx val="0"/>
          <c:order val="0"/>
          <c:tx>
            <c:strRef>
              <c:f>'PCs, screens and AV equipment '!$E$82</c:f>
              <c:strCache>
                <c:ptCount val="1"/>
                <c:pt idx="0">
                  <c:v>Name of PRODUCT 1</c:v>
                </c:pt>
              </c:strCache>
            </c:strRef>
          </c:tx>
          <c:spPr>
            <a:ln>
              <a:solidFill>
                <a:srgbClr val="7EC9B7"/>
              </a:solidFill>
            </a:ln>
          </c:spPr>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'!$E$83:$E$92</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1"/>
          <c:tx>
            <c:strRef>
              <c:f>'PCs, screens and AV equipment '!$G$82</c:f>
              <c:strCache>
                <c:ptCount val="1"/>
                <c:pt idx="0">
                  <c:v>Navn på PRODUKT 2</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'!$G$83:$G$92</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4"/>
          <c:order val="2"/>
          <c:tx>
            <c:strRef>
              <c:f>'PCs, screens and AV equipment '!$I$82</c:f>
              <c:strCache>
                <c:ptCount val="1"/>
                <c:pt idx="0">
                  <c:v>Navn på PRODUKT 3</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'!$I$83:$I$92</c:f>
            </c:numRef>
          </c:val>
        </c:ser>
        <c:ser>
          <c:idx val="6"/>
          <c:order val="3"/>
          <c:tx>
            <c:strRef>
              <c:f>'PCs, screens and AV equipment '!$K$82</c:f>
              <c:strCache>
                <c:ptCount val="1"/>
                <c:pt idx="0">
                  <c:v>Navn på PRODUKT 4</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'!$K$83:$K$92</c:f>
            </c:numRef>
          </c:val>
        </c:ser>
        <c:ser>
          <c:idx val="8"/>
          <c:order val="4"/>
          <c:tx>
            <c:strRef>
              <c:f>'PCs, screens and AV equipment '!$M$82</c:f>
              <c:strCache>
                <c:ptCount val="1"/>
                <c:pt idx="0">
                  <c:v>Navn på PRODUKT 5</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'!$M$83:$M$92</c:f>
            </c:numRef>
          </c:val>
        </c:ser>
        <c:ser>
          <c:idx val="10"/>
          <c:order val="5"/>
          <c:tx>
            <c:strRef>
              <c:f>'PCs, screens and AV equipment '!$O$82</c:f>
              <c:strCache>
                <c:ptCount val="1"/>
                <c:pt idx="0">
                  <c:v>Navn på PRODUKT 6</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'!$O$83:$O$92</c:f>
            </c:numRef>
          </c:val>
        </c:ser>
        <c:ser>
          <c:idx val="12"/>
          <c:order val="6"/>
          <c:tx>
            <c:strRef>
              <c:f>'PCs, screens and AV equipment '!$Q$82</c:f>
              <c:strCache>
                <c:ptCount val="1"/>
                <c:pt idx="0">
                  <c:v>Navn på PRODUKT 7</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'!$Q$83:$Q$92</c:f>
            </c:numRef>
          </c:val>
        </c:ser>
        <c:ser>
          <c:idx val="14"/>
          <c:order val="7"/>
          <c:tx>
            <c:strRef>
              <c:f>'PCs, screens and AV equipment '!$S$82</c:f>
              <c:strCache>
                <c:ptCount val="1"/>
                <c:pt idx="0">
                  <c:v>Navn på PRODUKT 8</c:v>
                </c:pt>
              </c:strCache>
            </c:strRef>
          </c:tx>
          <c:marker>
            <c:symbol val="none"/>
          </c:marker>
          <c:cat>
            <c:strRef>
              <c:f>'PCs, screens and AV equipment '!$C$83:$D$92</c:f>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f>'PCs, screens and AV equipment '!$S$83:$S$92</c:f>
            </c:numRef>
          </c:val>
        </c:ser>
        <c:dLbls/>
        <c:marker val="1"/>
        <c:axId val="145229696"/>
        <c:axId val="145231232"/>
        <c:extLst>
          <c:ext xmlns:c15="http://schemas.microsoft.com/office/drawing/2012/chart" uri="{02D57815-91ED-43cb-92C2-25804820EDAC}">
            <c15:filteredLineSeries>
              <c15:ser>
                <c:idx val="1"/>
                <c:order val="1"/>
                <c:tx>
                  <c:strRef>
                    <c:extLst>
                      <c:ext uri="{02D57815-91ED-43cb-92C2-25804820EDAC}">
                        <c15:formulaRef>
                          <c15:sqref>'PCs, screens and AV equipment '!$F$82</c15:sqref>
                        </c15:formulaRef>
                      </c:ext>
                    </c:extLst>
                    <c:strCache>
                      <c:ptCount val="1"/>
                      <c:pt idx="0">
                        <c:v>0</c:v>
                      </c:pt>
                    </c:strCache>
                  </c:strRef>
                </c:tx>
                <c:spPr>
                  <a:ln>
                    <a:solidFill>
                      <a:srgbClr val="38777E"/>
                    </a:solidFill>
                  </a:ln>
                </c:spPr>
                <c:marker>
                  <c:symbol val="none"/>
                </c:marker>
                <c:cat>
                  <c:strRef>
                    <c:extLst>
                      <c:ex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c:ext uri="{02D57815-91ED-43cb-92C2-25804820EDAC}">
                        <c15:formulaRef>
                          <c15:sqref>'PCs, screens and AV equipment '!$F$83:$F$92</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'PCs, screens and AV equipment '!$H$82</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xmlns:c15="http://schemas.microsoft.com/office/drawing/2012/chart">
                      <c:ext xmlns:c15="http://schemas.microsoft.com/office/drawing/2012/chart" uri="{02D57815-91ED-43cb-92C2-25804820EDAC}">
                        <c15:formulaRef>
                          <c15:sqref>'PCs, screens and AV equipment '!$H$83:$H$92</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'PCs, screens and AV equipment '!$J$82</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xmlns:c15="http://schemas.microsoft.com/office/drawing/2012/chart">
                      <c:ext xmlns:c15="http://schemas.microsoft.com/office/drawing/2012/chart" uri="{02D57815-91ED-43cb-92C2-25804820EDAC}">
                        <c15:formulaRef>
                          <c15:sqref>'PCs, screens and AV equipment '!$J$83:$J$92</c15:sqref>
                        </c15:formulaRef>
                      </c:ext>
                    </c:extLst>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'PCs, screens and AV equipment '!$L$82</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xmlns:c15="http://schemas.microsoft.com/office/drawing/2012/chart">
                      <c:ext xmlns:c15="http://schemas.microsoft.com/office/drawing/2012/chart" uri="{02D57815-91ED-43cb-92C2-25804820EDAC}">
                        <c15:formulaRef>
                          <c15:sqref>'PCs, screens and AV equipment '!$L$83:$L$92</c15:sqref>
                        </c15:formulaRef>
                      </c:ext>
                    </c:extLst>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'PCs, screens and AV equipment '!$N$82</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xmlns:c15="http://schemas.microsoft.com/office/drawing/2012/chart">
                      <c:ext xmlns:c15="http://schemas.microsoft.com/office/drawing/2012/chart" uri="{02D57815-91ED-43cb-92C2-25804820EDAC}">
                        <c15:formulaRef>
                          <c15:sqref>'PCs, screens and AV equipment '!$N$83:$N$92</c15:sqref>
                        </c15:formulaRef>
                      </c:ext>
                    </c:extLst>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'PCs, screens and AV equipment '!$P$82</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xmlns:c15="http://schemas.microsoft.com/office/drawing/2012/chart">
                      <c:ext xmlns:c15="http://schemas.microsoft.com/office/drawing/2012/chart" uri="{02D57815-91ED-43cb-92C2-25804820EDAC}">
                        <c15:formulaRef>
                          <c15:sqref>'PCs, screens and AV equipment '!$P$83:$P$92</c15:sqref>
                        </c15:formulaRef>
                      </c:ext>
                    </c:extLst>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'PCs, screens and AV equipment '!$R$82</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'PCs, screens and AV equipment '!$C$83:$D$92</c15:sqref>
                        </c15:formulaRef>
                      </c:ext>
                    </c:extLst>
                    <c:strCache>
                      <c:ptCount val="10"/>
                      <c:pt idx="0">
                        <c:v>1 year</c:v>
                      </c:pt>
                      <c:pt idx="1">
                        <c:v>2 years</c:v>
                      </c:pt>
                      <c:pt idx="2">
                        <c:v>3 years</c:v>
                      </c:pt>
                      <c:pt idx="3">
                        <c:v>4 years</c:v>
                      </c:pt>
                      <c:pt idx="4">
                        <c:v>5 years</c:v>
                      </c:pt>
                      <c:pt idx="5">
                        <c:v>6 years</c:v>
                      </c:pt>
                      <c:pt idx="6">
                        <c:v>7 years</c:v>
                      </c:pt>
                      <c:pt idx="7">
                        <c:v>8 years</c:v>
                      </c:pt>
                      <c:pt idx="8">
                        <c:v>9 years</c:v>
                      </c:pt>
                      <c:pt idx="9">
                        <c:v>10 years</c:v>
                      </c:pt>
                    </c:strCache>
                  </c:strRef>
                </c:cat>
                <c:val>
                  <c:numRef>
                    <c:extLst xmlns:c15="http://schemas.microsoft.com/office/drawing/2012/chart">
                      <c:ext xmlns:c15="http://schemas.microsoft.com/office/drawing/2012/chart" uri="{02D57815-91ED-43cb-92C2-25804820EDAC}">
                        <c15:formulaRef>
                          <c15:sqref>'PCs, screens and AV equipment '!$R$83:$R$92</c15:sqref>
                        </c15:formulaRef>
                      </c:ext>
                    </c:extLst>
                  </c:numRef>
                </c:val>
                <c:smooth val="0"/>
              </c15:ser>
            </c15:filteredLineSeries>
          </c:ext>
        </c:extLst>
      </c:lineChart>
      <c:catAx>
        <c:axId val="145229696"/>
        <c:scaling>
          <c:orientation val="minMax"/>
        </c:scaling>
        <c:axPos val="b"/>
        <c:numFmt formatCode="General" sourceLinked="0"/>
        <c:tickLblPos val="nextTo"/>
        <c:txPr>
          <a:bodyPr/>
          <a:lstStyle/>
          <a:p>
            <a:pPr>
              <a:defRPr>
                <a:latin typeface="Arial"/>
                <a:cs typeface="Arial"/>
              </a:defRPr>
            </a:pPr>
            <a:endParaRPr lang="de-DE"/>
          </a:p>
        </c:txPr>
        <c:crossAx val="145231232"/>
        <c:crosses val="autoZero"/>
        <c:auto val="1"/>
        <c:lblAlgn val="ctr"/>
        <c:lblOffset val="100"/>
      </c:catAx>
      <c:valAx>
        <c:axId val="145231232"/>
        <c:scaling>
          <c:orientation val="minMax"/>
        </c:scaling>
        <c:axPos val="l"/>
        <c:majorGridlines/>
        <c:numFmt formatCode="&quot;kr.&quot;\ #,##0" sourceLinked="0"/>
        <c:tickLblPos val="nextTo"/>
        <c:txPr>
          <a:bodyPr/>
          <a:lstStyle/>
          <a:p>
            <a:pPr>
              <a:defRPr>
                <a:latin typeface="Arial"/>
                <a:cs typeface="Arial"/>
              </a:defRPr>
            </a:pPr>
            <a:endParaRPr lang="de-DE"/>
          </a:p>
        </c:txPr>
        <c:crossAx val="145229696"/>
        <c:crosses val="autoZero"/>
        <c:crossBetween val="between"/>
      </c:valAx>
      <c:spPr>
        <a:noFill/>
        <a:ln>
          <a:noFill/>
        </a:ln>
      </c:spPr>
    </c:plotArea>
    <c:legend>
      <c:legendPos val="r"/>
      <c:legendEntry>
        <c:idx val="0"/>
        <c:txPr>
          <a:bodyPr/>
          <a:lstStyle/>
          <a:p>
            <a:pPr>
              <a:defRPr>
                <a:latin typeface="Arial"/>
                <a:cs typeface="Arial"/>
              </a:defRPr>
            </a:pPr>
            <a:endParaRPr lang="de-DE"/>
          </a:p>
        </c:txPr>
      </c:legendEntry>
      <c:layout>
        <c:manualLayout>
          <c:xMode val="edge"/>
          <c:yMode val="edge"/>
          <c:x val="0.7423019699206489"/>
          <c:y val="8.5053545408348696E-2"/>
          <c:w val="0.24626343651965302"/>
          <c:h val="0.82059440306602105"/>
        </c:manualLayout>
      </c:layout>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8.9707104463048595E-2"/>
          <c:y val="0.18314723400793406"/>
          <c:w val="0.6728185454937351"/>
          <c:h val="0.66323891369613419"/>
        </c:manualLayout>
      </c:layout>
      <c:lineChart>
        <c:grouping val="standard"/>
        <c:ser>
          <c:idx val="0"/>
          <c:order val="0"/>
          <c:tx>
            <c:strRef>
              <c:f>'Simple TCO 1'!$E$80</c:f>
              <c:strCache>
                <c:ptCount val="1"/>
                <c:pt idx="0">
                  <c:v>Name of PRODUCT 1</c:v>
                </c:pt>
              </c:strCache>
            </c:strRef>
          </c:tx>
          <c:spPr>
            <a:ln>
              <a:solidFill>
                <a:srgbClr val="7EC9B7"/>
              </a:solidFill>
            </a:ln>
          </c:spPr>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1'!$E$81:$E$95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1"/>
          <c:tx>
            <c:strRef>
              <c:f>'Simple TCO 1'!$G$80</c:f>
              <c:strCache>
                <c:ptCount val="1"/>
                <c:pt idx="0">
                  <c:v>Name of PRODUCT 2</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1'!$G$81:$G$95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2"/>
          <c:tx>
            <c:strRef>
              <c:f>'Simple TCO 1'!$I$80</c:f>
              <c:strCache>
                <c:ptCount val="1"/>
                <c:pt idx="0">
                  <c:v>Navn på PRODUKT 3</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1'!$I$81:$I$95</c:f>
            </c:numRef>
          </c:val>
        </c:ser>
        <c:ser>
          <c:idx val="6"/>
          <c:order val="3"/>
          <c:tx>
            <c:strRef>
              <c:f>'Simple TCO 1'!$K$80</c:f>
              <c:strCache>
                <c:ptCount val="1"/>
                <c:pt idx="0">
                  <c:v>Navn på PRODUKT 4</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1'!$K$81:$K$95</c:f>
            </c:numRef>
          </c:val>
        </c:ser>
        <c:ser>
          <c:idx val="8"/>
          <c:order val="4"/>
          <c:tx>
            <c:strRef>
              <c:f>'Simple TCO 1'!$M$80</c:f>
              <c:strCache>
                <c:ptCount val="1"/>
                <c:pt idx="0">
                  <c:v>Navn på PRODUKT 5</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1'!$M$81:$M$95</c:f>
            </c:numRef>
          </c:val>
        </c:ser>
        <c:ser>
          <c:idx val="10"/>
          <c:order val="5"/>
          <c:tx>
            <c:strRef>
              <c:f>'Simple TCO 1'!$O$80</c:f>
              <c:strCache>
                <c:ptCount val="1"/>
                <c:pt idx="0">
                  <c:v>Navn på PRODUKT 6</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1'!$O$81:$O$95</c:f>
            </c:numRef>
          </c:val>
        </c:ser>
        <c:ser>
          <c:idx val="12"/>
          <c:order val="6"/>
          <c:tx>
            <c:strRef>
              <c:f>'Simple TCO 1'!$Q$80</c:f>
              <c:strCache>
                <c:ptCount val="1"/>
                <c:pt idx="0">
                  <c:v>Navn på PRODUKT 7</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1'!$Q$81:$Q$95</c:f>
            </c:numRef>
          </c:val>
        </c:ser>
        <c:ser>
          <c:idx val="14"/>
          <c:order val="7"/>
          <c:tx>
            <c:strRef>
              <c:f>'Simple TCO 1'!$S$80</c:f>
              <c:strCache>
                <c:ptCount val="1"/>
                <c:pt idx="0">
                  <c:v>Navn på PRODUKT 8</c:v>
                </c:pt>
              </c:strCache>
            </c:strRef>
          </c:tx>
          <c:marker>
            <c:symbol val="none"/>
          </c:marker>
          <c:cat>
            <c:strRef>
              <c:f>'Simple TCO 1'!$C$81:$D$95</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'Simple TCO 1'!$S$81:$S$95</c:f>
            </c:numRef>
          </c:val>
        </c:ser>
        <c:dLbls/>
        <c:marker val="1"/>
        <c:axId val="156292224"/>
        <c:axId val="156293760"/>
        <c:extLst>
          <c:ext xmlns:c15="http://schemas.microsoft.com/office/drawing/2012/chart" uri="{02D57815-91ED-43cb-92C2-25804820EDAC}">
            <c15:filteredLineSeries>
              <c15:ser>
                <c:idx val="1"/>
                <c:order val="1"/>
                <c:tx>
                  <c:strRef>
                    <c:extLst>
                      <c:ext uri="{02D57815-91ED-43cb-92C2-25804820EDAC}">
                        <c15:formulaRef>
                          <c15:sqref>'Simple TCO 1'!$F$80</c15:sqref>
                        </c15:formulaRef>
                      </c:ext>
                    </c:extLst>
                    <c:strCache>
                      <c:ptCount val="1"/>
                    </c:strCache>
                  </c:strRef>
                </c:tx>
                <c:spPr>
                  <a:ln>
                    <a:solidFill>
                      <a:srgbClr val="38777E"/>
                    </a:solidFill>
                  </a:ln>
                </c:spPr>
                <c:marker>
                  <c:symbol val="none"/>
                </c:marker>
                <c:cat>
                  <c:strRef>
                    <c:extLst>
                      <c:ex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c:ext uri="{02D57815-91ED-43cb-92C2-25804820EDAC}">
                        <c15:formulaRef>
                          <c15:sqref>'Simple TCO 1'!$F$81:$F$95</c15:sqref>
                        </c15:formulaRef>
                      </c:ext>
                    </c:extLst>
                    <c:numCache>
                      <c:formatCode>General</c:formatCode>
                      <c:ptCount val="15"/>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'Simple TCO 1'!$H$80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'Simple TCO 1'!$H$81:$H$95</c15:sqref>
                        </c15:formulaRef>
                      </c:ext>
                    </c:extLst>
                    <c:numCache>
                      <c:formatCode>General</c:formatCode>
                      <c:ptCount val="15"/>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'Simple TCO 1'!$J$80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'Simple TCO 1'!$J$81:$J$95</c15:sqref>
                        </c15:formulaRef>
                      </c:ext>
                    </c:extLst>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'Simple TCO 1'!$L$80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'Simple TCO 1'!$L$81:$L$95</c15:sqref>
                        </c15:formulaRef>
                      </c:ext>
                    </c:extLst>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'Simple TCO 1'!$N$80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'Simple TCO 1'!$N$81:$N$95</c15:sqref>
                        </c15:formulaRef>
                      </c:ext>
                    </c:extLst>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'Simple TCO 1'!$P$80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'Simple TCO 1'!$P$81:$P$95</c15:sqref>
                        </c15:formulaRef>
                      </c:ext>
                    </c:extLst>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'Simple TCO 1'!$R$80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1'!$C$81:$D$95</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'Simple TCO 1'!$R$81:$R$95</c15:sqref>
                        </c15:formulaRef>
                      </c:ext>
                    </c:extLst>
                  </c:numRef>
                </c:val>
                <c:smooth val="0"/>
              </c15:ser>
            </c15:filteredLineSeries>
          </c:ext>
        </c:extLst>
      </c:lineChart>
      <c:catAx>
        <c:axId val="156292224"/>
        <c:scaling>
          <c:orientation val="minMax"/>
        </c:scaling>
        <c:axPos val="b"/>
        <c:numFmt formatCode="General" sourceLinked="0"/>
        <c:tickLblPos val="nextTo"/>
        <c:txPr>
          <a:bodyPr/>
          <a:lstStyle/>
          <a:p>
            <a:pPr>
              <a:defRPr>
                <a:latin typeface="Arial"/>
                <a:cs typeface="Arial"/>
              </a:defRPr>
            </a:pPr>
            <a:endParaRPr lang="de-DE"/>
          </a:p>
        </c:txPr>
        <c:crossAx val="156293760"/>
        <c:crosses val="autoZero"/>
        <c:auto val="1"/>
        <c:lblAlgn val="ctr"/>
        <c:lblOffset val="100"/>
      </c:catAx>
      <c:valAx>
        <c:axId val="156293760"/>
        <c:scaling>
          <c:orientation val="minMax"/>
        </c:scaling>
        <c:axPos val="l"/>
        <c:majorGridlines/>
        <c:numFmt formatCode="&quot;kr.&quot;\ #,##0" sourceLinked="0"/>
        <c:tickLblPos val="nextTo"/>
        <c:txPr>
          <a:bodyPr/>
          <a:lstStyle/>
          <a:p>
            <a:pPr>
              <a:defRPr>
                <a:latin typeface="Arial"/>
                <a:cs typeface="Arial"/>
              </a:defRPr>
            </a:pPr>
            <a:endParaRPr lang="de-DE"/>
          </a:p>
        </c:txPr>
        <c:crossAx val="156292224"/>
        <c:crosses val="autoZero"/>
        <c:crossBetween val="between"/>
      </c:valAx>
      <c:spPr>
        <a:noFill/>
        <a:ln>
          <a:noFill/>
        </a:ln>
      </c:spPr>
    </c:plotArea>
    <c:legend>
      <c:legendPos val="r"/>
      <c:legendEntry>
        <c:idx val="0"/>
        <c:txPr>
          <a:bodyPr/>
          <a:lstStyle/>
          <a:p>
            <a:pPr>
              <a:defRPr>
                <a:latin typeface="Arial"/>
                <a:cs typeface="Arial"/>
              </a:defRPr>
            </a:pPr>
            <a:endParaRPr lang="de-DE"/>
          </a:p>
        </c:txPr>
      </c:legendEntry>
      <c:layout>
        <c:manualLayout>
          <c:xMode val="edge"/>
          <c:yMode val="edge"/>
          <c:x val="0.59250438944036654"/>
          <c:y val="0.37399370193865"/>
          <c:w val="0.24874579453702378"/>
          <c:h val="0.43060592342674808"/>
        </c:manualLayout>
      </c:layout>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23581965891356596"/>
          <c:y val="9.7349071980823584E-2"/>
          <c:w val="0.62339528825194623"/>
          <c:h val="0.794569914756597"/>
        </c:manualLayout>
      </c:layout>
      <c:barChart>
        <c:barDir val="col"/>
        <c:grouping val="stacked"/>
        <c:ser>
          <c:idx val="0"/>
          <c:order val="0"/>
          <c:tx>
            <c:strRef>
              <c:f>'Simple TCO 1'!$C$51:$D$51</c:f>
              <c:strCache>
                <c:ptCount val="1"/>
                <c:pt idx="0">
                  <c:v>Cost of purchase DKK</c:v>
                </c:pt>
              </c:strCache>
            </c:strRef>
          </c:tx>
          <c:spPr>
            <a:solidFill>
              <a:srgbClr val="38777E"/>
            </a:solidFill>
          </c:spPr>
          <c:dPt>
            <c:idx val="0"/>
          </c:dPt>
          <c:cat>
            <c:strRef>
              <c:f>('Simple TCO 1'!$E$8,'Simple TCO 1'!$G$8,'Simple TCO 1'!$I$8,'Simple TCO 1'!$K$8,'Simple TCO 1'!$M$8,'Simple TCO 1'!$O$8,'Simple TCO 1'!$Q$8,'Simple TCO 1'!$S$8)</c:f>
              <c:strCache>
                <c:ptCount val="2"/>
                <c:pt idx="0">
                  <c:v>Name of PRODUCT 1</c:v>
                </c:pt>
                <c:pt idx="1">
                  <c:v>Name of PRODUCT 2</c:v>
                </c:pt>
              </c:strCache>
              <c:extLst>
                <c:ext xmlns:c15="http://schemas.microsoft.com/office/drawing/2012/chart" uri="{02D57815-91ED-43cb-92C2-25804820EDAC}">
                  <c15:fullRef>
                    <c15:sqref>'Simple TCO 1'!$E$8:$S$8</c15:sqref>
                  </c15:fullRef>
                </c:ext>
              </c:extLst>
            </c:strRef>
          </c:cat>
          <c:val>
            <c:numRef>
              <c:f>('Simple TCO 1'!$E$51,'Simple TCO 1'!$G$51,'Simple TCO 1'!$I$51,'Simple TCO 1'!$K$51,'Simple TCO 1'!$M$51,'Simple TCO 1'!$O$51,'Simple TCO 1'!$Q$51,'Simple TCO 1'!$S$51)</c:f>
              <c:numCache>
                <c:formatCode>0</c:formatCode>
                <c:ptCount val="2"/>
                <c:pt idx="0">
                  <c:v>0</c:v>
                </c:pt>
                <c:pt idx="1">
                  <c:v>0</c:v>
                </c:pt>
              </c:numCache>
              <c:extLst>
                <c:ext xmlns:c15="http://schemas.microsoft.com/office/drawing/2012/chart" uri="{02D57815-91ED-43cb-92C2-25804820EDAC}">
                  <c15:fullRef>
                    <c15:sqref>'Simple TCO 1'!$E$51:$S$51</c15:sqref>
                  </c15:fullRef>
                </c:ext>
              </c:extLst>
            </c:numRef>
          </c:val>
        </c:ser>
        <c:ser>
          <c:idx val="1"/>
          <c:order val="1"/>
          <c:tx>
            <c:strRef>
              <c:f>'Simple TCO 1'!$C$52:$D$52</c:f>
              <c:strCache>
                <c:ptCount val="1"/>
                <c:pt idx="0">
                  <c:v>Total cost of operation DKK</c:v>
                </c:pt>
              </c:strCache>
            </c:strRef>
          </c:tx>
          <c:spPr>
            <a:solidFill>
              <a:srgbClr val="7EC9B7"/>
            </a:solidFill>
          </c:spPr>
          <c:dPt>
            <c:idx val="0"/>
          </c:dPt>
          <c:cat>
            <c:strRef>
              <c:f>('Simple TCO 1'!$E$8,'Simple TCO 1'!$G$8,'Simple TCO 1'!$I$8,'Simple TCO 1'!$K$8,'Simple TCO 1'!$M$8,'Simple TCO 1'!$O$8,'Simple TCO 1'!$Q$8,'Simple TCO 1'!$S$8)</c:f>
              <c:strCache>
                <c:ptCount val="2"/>
                <c:pt idx="0">
                  <c:v>Name of PRODUCT 1</c:v>
                </c:pt>
                <c:pt idx="1">
                  <c:v>Name of PRODUCT 2</c:v>
                </c:pt>
              </c:strCache>
              <c:extLst>
                <c:ext xmlns:c15="http://schemas.microsoft.com/office/drawing/2012/chart" uri="{02D57815-91ED-43cb-92C2-25804820EDAC}">
                  <c15:fullRef>
                    <c15:sqref>'Simple TCO 1'!$E$8:$S$8</c15:sqref>
                  </c15:fullRef>
                </c:ext>
              </c:extLst>
            </c:strRef>
          </c:cat>
          <c:val>
            <c:numRef>
              <c:f>('Simple TCO 1'!$E$52,'Simple TCO 1'!$G$52,'Simple TCO 1'!$I$52,'Simple TCO 1'!$K$52,'Simple TCO 1'!$M$52,'Simple TCO 1'!$O$52,'Simple TCO 1'!$Q$52,'Simple TCO 1'!$S$52)</c:f>
              <c:numCache>
                <c:formatCode>0</c:formatCode>
                <c:ptCount val="2"/>
                <c:pt idx="0">
                  <c:v>0</c:v>
                </c:pt>
                <c:pt idx="1">
                  <c:v>0</c:v>
                </c:pt>
              </c:numCache>
              <c:extLst>
                <c:ext xmlns:c15="http://schemas.microsoft.com/office/drawing/2012/chart" uri="{02D57815-91ED-43cb-92C2-25804820EDAC}">
                  <c15:fullRef>
                    <c15:sqref>'Simple TCO 1'!$E$52:$S$52</c15:sqref>
                  </c15:fullRef>
                </c:ext>
              </c:extLst>
            </c:numRef>
          </c:val>
        </c:ser>
        <c:dLbls/>
        <c:overlap val="100"/>
        <c:axId val="159165824"/>
        <c:axId val="159175808"/>
      </c:barChart>
      <c:catAx>
        <c:axId val="159165824"/>
        <c:scaling>
          <c:orientation val="minMax"/>
        </c:scaling>
        <c:axPos val="b"/>
        <c:numFmt formatCode="General" sourceLinked="0"/>
        <c:tickLblPos val="nextTo"/>
        <c:txPr>
          <a:bodyPr/>
          <a:lstStyle/>
          <a:p>
            <a:pPr>
              <a:defRPr>
                <a:latin typeface="Arial"/>
                <a:cs typeface="Arial"/>
              </a:defRPr>
            </a:pPr>
            <a:endParaRPr lang="de-DE"/>
          </a:p>
        </c:txPr>
        <c:crossAx val="159175808"/>
        <c:crosses val="autoZero"/>
        <c:auto val="1"/>
        <c:lblAlgn val="ctr"/>
        <c:lblOffset val="100"/>
      </c:catAx>
      <c:valAx>
        <c:axId val="159175808"/>
        <c:scaling>
          <c:orientation val="minMax"/>
        </c:scaling>
        <c:axPos val="l"/>
        <c:majorGridlines/>
        <c:numFmt formatCode="&quot;kr.&quot;\ #,##0" sourceLinked="0"/>
        <c:tickLblPos val="nextTo"/>
        <c:txPr>
          <a:bodyPr/>
          <a:lstStyle/>
          <a:p>
            <a:pPr>
              <a:defRPr>
                <a:latin typeface="Arial"/>
                <a:cs typeface="Arial"/>
              </a:defRPr>
            </a:pPr>
            <a:endParaRPr lang="de-DE"/>
          </a:p>
        </c:txPr>
        <c:crossAx val="159165824"/>
        <c:crosses val="autoZero"/>
        <c:crossBetween val="between"/>
      </c:valAx>
      <c:spPr>
        <a:noFill/>
      </c:spPr>
    </c:plotArea>
    <c:legend>
      <c:legendPos val="r"/>
      <c:layout>
        <c:manualLayout>
          <c:xMode val="edge"/>
          <c:yMode val="edge"/>
          <c:x val="0.83682439733060343"/>
          <c:y val="0.38244350553741763"/>
          <c:w val="0.14795682981377575"/>
          <c:h val="0.4627552653479291"/>
        </c:manualLayout>
      </c:layout>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5045249312642209"/>
          <c:y val="0.21708061609684701"/>
          <c:w val="0.58984908505255196"/>
          <c:h val="0.64723890697696784"/>
        </c:manualLayout>
      </c:layout>
      <c:lineChart>
        <c:grouping val="standard"/>
        <c:ser>
          <c:idx val="0"/>
          <c:order val="0"/>
          <c:tx>
            <c:strRef>
              <c:f>'Simple TCO 2'!$F$128</c:f>
              <c:strCache>
                <c:ptCount val="1"/>
                <c:pt idx="0">
                  <c:v>Name of PRODUCT 1</c:v>
                </c:pt>
              </c:strCache>
            </c:strRef>
          </c:tx>
          <c:spPr>
            <a:ln>
              <a:solidFill>
                <a:srgbClr val="7EC9B7"/>
              </a:solidFill>
            </a:ln>
          </c:spPr>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2'!$F$129:$F$146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'Simple TCO 2'!$H$128</c:f>
              <c:strCache>
                <c:ptCount val="1"/>
                <c:pt idx="0">
                  <c:v>Name of PRODUCT 2</c:v>
                </c:pt>
              </c:strCache>
            </c:strRef>
          </c:tx>
          <c:spPr>
            <a:ln>
              <a:solidFill>
                <a:srgbClr val="38777E"/>
              </a:solidFill>
            </a:ln>
          </c:spPr>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2'!$H$129:$H$146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2"/>
          <c:tx>
            <c:strRef>
              <c:f>'Simple TCO 2'!$J$128</c:f>
              <c:strCache>
                <c:ptCount val="1"/>
                <c:pt idx="0">
                  <c:v>Name of PRODUCT 3</c:v>
                </c:pt>
              </c:strCache>
            </c:strRef>
          </c:tx>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2'!$J$129:$J$146</c:f>
            </c:numRef>
          </c:val>
        </c:ser>
        <c:ser>
          <c:idx val="6"/>
          <c:order val="3"/>
          <c:tx>
            <c:strRef>
              <c:f>'Simple TCO 2'!$L$128</c:f>
              <c:strCache>
                <c:ptCount val="1"/>
                <c:pt idx="0">
                  <c:v>Name of PRODUCT 4</c:v>
                </c:pt>
              </c:strCache>
            </c:strRef>
          </c:tx>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2'!$L$129:$L$146</c:f>
            </c:numRef>
          </c:val>
        </c:ser>
        <c:ser>
          <c:idx val="8"/>
          <c:order val="4"/>
          <c:tx>
            <c:strRef>
              <c:f>'Simple TCO 2'!$N$128</c:f>
              <c:strCache>
                <c:ptCount val="1"/>
                <c:pt idx="0">
                  <c:v>Name of PRODUCT 5</c:v>
                </c:pt>
              </c:strCache>
            </c:strRef>
          </c:tx>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2'!$N$129:$N$146</c:f>
            </c:numRef>
          </c:val>
        </c:ser>
        <c:ser>
          <c:idx val="10"/>
          <c:order val="5"/>
          <c:tx>
            <c:strRef>
              <c:f>'Simple TCO 2'!$P$128</c:f>
              <c:strCache>
                <c:ptCount val="1"/>
                <c:pt idx="0">
                  <c:v>Name of PRODUCT 6</c:v>
                </c:pt>
              </c:strCache>
            </c:strRef>
          </c:tx>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2'!$P$129:$P$146</c:f>
            </c:numRef>
          </c:val>
        </c:ser>
        <c:ser>
          <c:idx val="12"/>
          <c:order val="6"/>
          <c:tx>
            <c:strRef>
              <c:f>'Simple TCO 2'!$R$128</c:f>
              <c:strCache>
                <c:ptCount val="1"/>
                <c:pt idx="0">
                  <c:v>Name of PRODUCT 7</c:v>
                </c:pt>
              </c:strCache>
            </c:strRef>
          </c:tx>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2'!$R$129:$R$146</c:f>
            </c:numRef>
          </c:val>
        </c:ser>
        <c:ser>
          <c:idx val="14"/>
          <c:order val="7"/>
          <c:tx>
            <c:strRef>
              <c:f>'Simple TCO 2'!$T$128</c:f>
              <c:strCache>
                <c:ptCount val="1"/>
                <c:pt idx="0">
                  <c:v>Name of PRODUCT 8</c:v>
                </c:pt>
              </c:strCache>
            </c:strRef>
          </c:tx>
          <c:marker>
            <c:symbol val="none"/>
          </c:marker>
          <c:cat>
            <c:strRef>
              <c:f>'Simple TCO 2'!$E$129:$E$146</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'Simple TCO 2'!$T$129:$T$146</c:f>
            </c:numRef>
          </c:val>
        </c:ser>
        <c:dLbls/>
        <c:marker val="1"/>
        <c:axId val="159815552"/>
        <c:axId val="159817088"/>
        <c:extLst>
          <c:ext xmlns:c15="http://schemas.microsoft.com/office/drawing/2012/chart" uri="{02D57815-91ED-43cb-92C2-25804820EDAC}">
            <c15:filteredLineSeries>
              <c15:ser>
                <c:idx val="1"/>
                <c:order val="1"/>
                <c:tx>
                  <c:strRef>
                    <c:extLst>
                      <c:ext uri="{02D57815-91ED-43cb-92C2-25804820EDAC}">
                        <c15:formulaRef>
                          <c15:sqref>'Simple TCO 2'!$G$128</c15:sqref>
                        </c15:formulaRef>
                      </c:ext>
                    </c:extLst>
                    <c:strCache>
                      <c:ptCount val="1"/>
                    </c:strCache>
                  </c:strRef>
                </c:tx>
                <c:spPr>
                  <a:ln>
                    <a:solidFill>
                      <a:srgbClr val="38777E"/>
                    </a:solidFill>
                  </a:ln>
                </c:spPr>
                <c:marker>
                  <c:symbol val="none"/>
                </c:marker>
                <c:cat>
                  <c:strRef>
                    <c:extLst>
                      <c:ex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c:ext uri="{02D57815-91ED-43cb-92C2-25804820EDAC}">
                        <c15:formulaRef>
                          <c15:sqref>'Simple TCO 2'!$G$129:$G$146</c15:sqref>
                        </c15:formulaRef>
                      </c:ext>
                    </c:extLst>
                    <c:numCache>
                      <c:formatCode>0</c:formatCode>
                      <c:ptCount val="18"/>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'Simple TCO 2'!$I$128</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'Simple TCO 2'!$I$129:$I$146</c15:sqref>
                        </c15:formulaRef>
                      </c:ext>
                    </c:extLst>
                    <c:numCache>
                      <c:formatCode>0</c:formatCode>
                      <c:ptCount val="18"/>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'Simple TCO 2'!$K$128</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'Simple TCO 2'!$K$129:$K$146</c15:sqref>
                        </c15:formulaRef>
                      </c:ext>
                    </c:extLst>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'Simple TCO 2'!$M$128</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'Simple TCO 2'!$M$129:$M$146</c15:sqref>
                        </c15:formulaRef>
                      </c:ext>
                    </c:extLst>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'Simple TCO 2'!$O$128</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'Simple TCO 2'!$O$129:$O$146</c15:sqref>
                        </c15:formulaRef>
                      </c:ext>
                    </c:extLst>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'Simple TCO 2'!$Q$128</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'Simple TCO 2'!$Q$129:$Q$146</c15:sqref>
                        </c15:formulaRef>
                      </c:ext>
                    </c:extLst>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'Simple TCO 2'!$S$128</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'Simple TCO 2'!$E$129:$E$146</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'Simple TCO 2'!$S$129:$S$146</c15:sqref>
                        </c15:formulaRef>
                      </c:ext>
                    </c:extLst>
                  </c:numRef>
                </c:val>
                <c:smooth val="0"/>
              </c15:ser>
            </c15:filteredLineSeries>
          </c:ext>
        </c:extLst>
      </c:lineChart>
      <c:catAx>
        <c:axId val="159815552"/>
        <c:scaling>
          <c:orientation val="minMax"/>
        </c:scaling>
        <c:axPos val="b"/>
        <c:numFmt formatCode="General" sourceLinked="1"/>
        <c:tickLblPos val="nextTo"/>
        <c:txPr>
          <a:bodyPr/>
          <a:lstStyle/>
          <a:p>
            <a:pPr>
              <a:defRPr>
                <a:latin typeface="Arial"/>
                <a:cs typeface="Arial"/>
              </a:defRPr>
            </a:pPr>
            <a:endParaRPr lang="de-DE"/>
          </a:p>
        </c:txPr>
        <c:crossAx val="159817088"/>
        <c:crosses val="autoZero"/>
        <c:auto val="1"/>
        <c:lblAlgn val="ctr"/>
        <c:lblOffset val="100"/>
      </c:catAx>
      <c:valAx>
        <c:axId val="159817088"/>
        <c:scaling>
          <c:orientation val="minMax"/>
        </c:scaling>
        <c:axPos val="l"/>
        <c:majorGridlines/>
        <c:numFmt formatCode="&quot;kr.&quot;\ #,##0" sourceLinked="0"/>
        <c:tickLblPos val="nextTo"/>
        <c:txPr>
          <a:bodyPr/>
          <a:lstStyle/>
          <a:p>
            <a:pPr>
              <a:defRPr>
                <a:latin typeface="Arial"/>
                <a:cs typeface="Arial"/>
              </a:defRPr>
            </a:pPr>
            <a:endParaRPr lang="de-DE"/>
          </a:p>
        </c:txPr>
        <c:crossAx val="159815552"/>
        <c:crosses val="autoZero"/>
        <c:crossBetween val="between"/>
      </c:valAx>
      <c:spPr>
        <a:noFill/>
        <a:ln>
          <a:noFill/>
        </a:ln>
      </c:spPr>
    </c:plotArea>
    <c:legend>
      <c:legendPos val="r"/>
      <c:layout>
        <c:manualLayout>
          <c:xMode val="edge"/>
          <c:yMode val="edge"/>
          <c:x val="0.73589462268623906"/>
          <c:y val="0.32672083862023404"/>
          <c:w val="0.26410549168522202"/>
          <c:h val="0.15373665041541304"/>
        </c:manualLayout>
      </c:layout>
      <c:txPr>
        <a:bodyPr/>
        <a:lstStyle/>
        <a:p>
          <a:pPr>
            <a:defRPr>
              <a:latin typeface="Arial"/>
              <a:cs typeface="Arial"/>
            </a:defRPr>
          </a:pPr>
          <a:endParaRPr lang="de-DE"/>
        </a:p>
      </c:txPr>
    </c:legend>
    <c:plotVisOnly val="1"/>
    <c:dispBlanksAs val="gap"/>
  </c:chart>
  <c:spPr>
    <a:noFill/>
    <a:ln>
      <a:noFill/>
    </a:ln>
  </c:spPr>
  <c:txPr>
    <a:bodyPr/>
    <a:lstStyle/>
    <a:p>
      <a:pPr>
        <a:defRPr sz="700"/>
      </a:pPr>
      <a:endParaRPr lang="de-DE"/>
    </a:p>
  </c:txPr>
  <c:printSettings>
    <c:headerFooter/>
    <c:pageMargins b="0.75000000000000311" l="0.70000000000000095" r="0.70000000000000095" t="0.750000000000003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27256799088961103"/>
          <c:y val="7.662248073561341E-2"/>
          <c:w val="0.622607960839617"/>
          <c:h val="0.83091912465880813"/>
        </c:manualLayout>
      </c:layout>
      <c:barChart>
        <c:barDir val="col"/>
        <c:grouping val="stacked"/>
        <c:ser>
          <c:idx val="0"/>
          <c:order val="0"/>
          <c:tx>
            <c:strRef>
              <c:f>'Simple TCO 2'!$D$71:$E$71</c:f>
              <c:strCache>
                <c:ptCount val="1"/>
                <c:pt idx="0">
                  <c:v>Cost of purchase DKK</c:v>
                </c:pt>
              </c:strCache>
            </c:strRef>
          </c:tx>
          <c:spPr>
            <a:solidFill>
              <a:srgbClr val="38777E"/>
            </a:solidFill>
          </c:spPr>
          <c:dPt>
            <c:idx val="0"/>
          </c:dPt>
          <c:cat>
            <c:strRef>
              <c:f>('Simple TCO 2'!$F$7,'Simple TCO 2'!$H$7,'Simple TCO 2'!$J$7,'Simple TCO 2'!$L$7,'Simple TCO 2'!$N$7,'Simple TCO 2'!$P$7,'Simple TCO 2'!$R$7,'Simple TCO 2'!$T$7)</c:f>
              <c:strCache>
                <c:ptCount val="2"/>
                <c:pt idx="0">
                  <c:v>Name of PRODUCT 1</c:v>
                </c:pt>
                <c:pt idx="1">
                  <c:v>Name of PRODUCT 2</c:v>
                </c:pt>
              </c:strCache>
              <c:extLst>
                <c:ext xmlns:c15="http://schemas.microsoft.com/office/drawing/2012/chart" uri="{02D57815-91ED-43cb-92C2-25804820EDAC}">
                  <c15:fullRef>
                    <c15:sqref>'Simple TCO 2'!$F$7:$T$7</c15:sqref>
                  </c15:fullRef>
                </c:ext>
              </c:extLst>
            </c:strRef>
          </c:cat>
          <c:val>
            <c:numRef>
              <c:f>('Simple TCO 2'!$F$71,'Simple TCO 2'!$H$71,'Simple TCO 2'!$J$71,'Simple TCO 2'!$L$71,'Simple TCO 2'!$N$71,'Simple TCO 2'!$P$71,'Simple TCO 2'!$R$71,'Simple TCO 2'!$T$71)</c:f>
              <c:numCache>
                <c:formatCode>0</c:formatCode>
                <c:ptCount val="2"/>
                <c:pt idx="0">
                  <c:v>0</c:v>
                </c:pt>
                <c:pt idx="1">
                  <c:v>0</c:v>
                </c:pt>
              </c:numCache>
              <c:extLst>
                <c:ext xmlns:c15="http://schemas.microsoft.com/office/drawing/2012/chart" uri="{02D57815-91ED-43cb-92C2-25804820EDAC}">
                  <c15:fullRef>
                    <c15:sqref>'Simple TCO 2'!$F$71:$T$71</c15:sqref>
                  </c15:fullRef>
                </c:ext>
              </c:extLst>
            </c:numRef>
          </c:val>
          <c:extLst/>
        </c:ser>
        <c:ser>
          <c:idx val="1"/>
          <c:order val="1"/>
          <c:tx>
            <c:strRef>
              <c:f>'Simple TCO 2'!$D$72:$E$72</c:f>
              <c:strCache>
                <c:ptCount val="1"/>
                <c:pt idx="0">
                  <c:v>Cost of operation DKK</c:v>
                </c:pt>
              </c:strCache>
            </c:strRef>
          </c:tx>
          <c:spPr>
            <a:solidFill>
              <a:srgbClr val="7EC9B7"/>
            </a:solidFill>
          </c:spPr>
          <c:dPt>
            <c:idx val="0"/>
          </c:dPt>
          <c:cat>
            <c:strRef>
              <c:f>('Simple TCO 2'!$F$7,'Simple TCO 2'!$H$7,'Simple TCO 2'!$J$7,'Simple TCO 2'!$L$7,'Simple TCO 2'!$N$7,'Simple TCO 2'!$P$7,'Simple TCO 2'!$R$7,'Simple TCO 2'!$T$7)</c:f>
              <c:strCache>
                <c:ptCount val="2"/>
                <c:pt idx="0">
                  <c:v>Name of PRODUCT 1</c:v>
                </c:pt>
                <c:pt idx="1">
                  <c:v>Name of PRODUCT 2</c:v>
                </c:pt>
              </c:strCache>
              <c:extLst>
                <c:ext xmlns:c15="http://schemas.microsoft.com/office/drawing/2012/chart" uri="{02D57815-91ED-43cb-92C2-25804820EDAC}">
                  <c15:fullRef>
                    <c15:sqref>'Simple TCO 2'!$F$7:$T$7</c15:sqref>
                  </c15:fullRef>
                </c:ext>
              </c:extLst>
            </c:strRef>
          </c:cat>
          <c:val>
            <c:numRef>
              <c:f>('Simple TCO 2'!$F$72,'Simple TCO 2'!$H$72,'Simple TCO 2'!$J$72,'Simple TCO 2'!$L$72,'Simple TCO 2'!$N$72,'Simple TCO 2'!$P$72,'Simple TCO 2'!$R$72,'Simple TCO 2'!$T$72)</c:f>
              <c:numCache>
                <c:formatCode>0</c:formatCode>
                <c:ptCount val="2"/>
                <c:pt idx="0">
                  <c:v>0</c:v>
                </c:pt>
                <c:pt idx="1">
                  <c:v>0</c:v>
                </c:pt>
              </c:numCache>
              <c:extLst>
                <c:ext xmlns:c15="http://schemas.microsoft.com/office/drawing/2012/chart" uri="{02D57815-91ED-43cb-92C2-25804820EDAC}">
                  <c15:fullRef>
                    <c15:sqref>'Simple TCO 2'!$F$72:$T$72</c15:sqref>
                  </c15:fullRef>
                </c:ext>
              </c:extLst>
            </c:numRef>
          </c:val>
        </c:ser>
        <c:dLbls/>
        <c:overlap val="100"/>
        <c:axId val="159862784"/>
        <c:axId val="159864320"/>
      </c:barChart>
      <c:catAx>
        <c:axId val="159862784"/>
        <c:scaling>
          <c:orientation val="minMax"/>
        </c:scaling>
        <c:axPos val="b"/>
        <c:numFmt formatCode="General" sourceLinked="0"/>
        <c:tickLblPos val="nextTo"/>
        <c:txPr>
          <a:bodyPr/>
          <a:lstStyle/>
          <a:p>
            <a:pPr>
              <a:defRPr>
                <a:latin typeface="Arial"/>
                <a:cs typeface="Arial"/>
              </a:defRPr>
            </a:pPr>
            <a:endParaRPr lang="de-DE"/>
          </a:p>
        </c:txPr>
        <c:crossAx val="159864320"/>
        <c:crosses val="autoZero"/>
        <c:auto val="1"/>
        <c:lblAlgn val="ctr"/>
        <c:lblOffset val="100"/>
      </c:catAx>
      <c:valAx>
        <c:axId val="159864320"/>
        <c:scaling>
          <c:orientation val="minMax"/>
        </c:scaling>
        <c:axPos val="l"/>
        <c:majorGridlines/>
        <c:numFmt formatCode="&quot;kr.&quot;\ #,##0" sourceLinked="0"/>
        <c:tickLblPos val="nextTo"/>
        <c:txPr>
          <a:bodyPr/>
          <a:lstStyle/>
          <a:p>
            <a:pPr>
              <a:defRPr>
                <a:latin typeface="Arial"/>
                <a:cs typeface="Arial"/>
              </a:defRPr>
            </a:pPr>
            <a:endParaRPr lang="de-DE"/>
          </a:p>
        </c:txPr>
        <c:crossAx val="159862784"/>
        <c:crosses val="autoZero"/>
        <c:crossBetween val="between"/>
      </c:valAx>
      <c:spPr>
        <a:noFill/>
      </c:spPr>
    </c:plotArea>
    <c:legend>
      <c:legendPos val="r"/>
      <c:layout>
        <c:manualLayout>
          <c:xMode val="edge"/>
          <c:yMode val="edge"/>
          <c:x val="0.84042776343991399"/>
          <c:y val="0.29535491085510807"/>
          <c:w val="0.15957223656008604"/>
          <c:h val="0.31143041660987908"/>
        </c:manualLayout>
      </c:layout>
    </c:legend>
    <c:plotVisOnly val="1"/>
    <c:dispBlanksAs val="gap"/>
  </c:chart>
  <c:spPr>
    <a:noFill/>
    <a:ln>
      <a:noFill/>
    </a:ln>
  </c:spPr>
  <c:txPr>
    <a:bodyPr/>
    <a:lstStyle/>
    <a:p>
      <a:pPr>
        <a:defRPr sz="700"/>
      </a:pPr>
      <a:endParaRPr lang="de-DE"/>
    </a:p>
  </c:txPr>
  <c:printSettings>
    <c:headerFooter/>
    <c:pageMargins b="0.75000000000000311" l="0.70000000000000095" r="0.70000000000000095" t="0.750000000000003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23660202922395895"/>
          <c:y val="0.17383762853718501"/>
          <c:w val="0.56667646021859219"/>
          <c:h val="0.57024874385203383"/>
        </c:manualLayout>
      </c:layout>
      <c:barChart>
        <c:barDir val="col"/>
        <c:grouping val="stacked"/>
        <c:ser>
          <c:idx val="2"/>
          <c:order val="0"/>
          <c:tx>
            <c:strRef>
              <c:f>'PCs, screens and AV equipment '!$C$53</c:f>
              <c:strCache>
                <c:ptCount val="1"/>
                <c:pt idx="0">
                  <c:v>Cost of purchase</c:v>
                </c:pt>
              </c:strCache>
            </c:strRef>
          </c:tx>
          <c:spPr>
            <a:solidFill>
              <a:srgbClr val="38777E"/>
            </a:solidFill>
          </c:spPr>
          <c:cat>
            <c:strRef>
              <c:f>('PCs, screens and AV equipment '!$E$8,'PCs, screens and AV equipment '!$G$8,'PCs, screens and AV equipment '!$I$8,'PCs, screens and AV equipment '!$K$8,'PCs, screens and AV equipment '!$M$8,'PCs, screens and AV equipment '!$O$8,'PCs, screens and AV equipment '!$Q$8,'PCs, screens and AV equipment '!$S$8)</c:f>
              <c:strCache>
                <c:ptCount val="2"/>
                <c:pt idx="0">
                  <c:v>Name of PRODUCT 1</c:v>
                </c:pt>
                <c:pt idx="1">
                  <c:v>Name of PRODUCT 2</c:v>
                </c:pt>
              </c:strCache>
              <c:extLst>
                <c:ext xmlns:c15="http://schemas.microsoft.com/office/drawing/2012/chart" uri="{02D57815-91ED-43cb-92C2-25804820EDAC}">
                  <c15:fullRef>
                    <c15:sqref>'PCs, screens and AV equipment '!$E$8:$S$8</c15:sqref>
                  </c15:fullRef>
                </c:ext>
              </c:extLst>
            </c:strRef>
          </c:cat>
          <c:val>
            <c:numRef>
              <c:f>('PCs, screens and AV equipment '!$E$53,'PCs, screens and AV equipment '!$G$53,'PCs, screens and AV equipment '!$I$53,'PCs, screens and AV equipment '!$K$53,'PCs, screens and AV equipment '!$M$53,'PCs, screens and AV equipment '!$O$53,'PCs, screens and AV equipment '!$Q$53,'PCs, screens and AV equipment '!$S$53)</c:f>
              <c:numCache>
                <c:formatCode>0</c:formatCode>
                <c:ptCount val="2"/>
                <c:pt idx="0">
                  <c:v>0</c:v>
                </c:pt>
                <c:pt idx="1">
                  <c:v>0</c:v>
                </c:pt>
              </c:numCache>
              <c:extLst>
                <c:ext xmlns:c15="http://schemas.microsoft.com/office/drawing/2012/chart" uri="{02D57815-91ED-43cb-92C2-25804820EDAC}">
                  <c15:fullRef>
                    <c15:sqref>'PCs, screens and AV equipment '!$E$53:$S$53</c15:sqref>
                  </c15:fullRef>
                </c:ext>
              </c:extLst>
            </c:numRef>
          </c:val>
        </c:ser>
        <c:ser>
          <c:idx val="3"/>
          <c:order val="1"/>
          <c:tx>
            <c:strRef>
              <c:f>'PCs, screens and AV equipment '!$C$54</c:f>
              <c:strCache>
                <c:ptCount val="1"/>
                <c:pt idx="0">
                  <c:v>Total cost of operation</c:v>
                </c:pt>
              </c:strCache>
            </c:strRef>
          </c:tx>
          <c:spPr>
            <a:solidFill>
              <a:srgbClr val="7EC9B7"/>
            </a:solidFill>
          </c:spPr>
          <c:cat>
            <c:strRef>
              <c:f>('PCs, screens and AV equipment '!$E$8,'PCs, screens and AV equipment '!$G$8,'PCs, screens and AV equipment '!$I$8,'PCs, screens and AV equipment '!$K$8,'PCs, screens and AV equipment '!$M$8,'PCs, screens and AV equipment '!$O$8,'PCs, screens and AV equipment '!$Q$8,'PCs, screens and AV equipment '!$S$8)</c:f>
              <c:strCache>
                <c:ptCount val="2"/>
                <c:pt idx="0">
                  <c:v>Name of PRODUCT 1</c:v>
                </c:pt>
                <c:pt idx="1">
                  <c:v>Name of PRODUCT 2</c:v>
                </c:pt>
              </c:strCache>
              <c:extLst>
                <c:ext xmlns:c15="http://schemas.microsoft.com/office/drawing/2012/chart" uri="{02D57815-91ED-43cb-92C2-25804820EDAC}">
                  <c15:fullRef>
                    <c15:sqref>'PCs, screens and AV equipment '!$E$8:$S$8</c15:sqref>
                  </c15:fullRef>
                </c:ext>
              </c:extLst>
            </c:strRef>
          </c:cat>
          <c:val>
            <c:numRef>
              <c:f>('PCs, screens and AV equipment '!$E$54,'PCs, screens and AV equipment '!$G$54,'PCs, screens and AV equipment '!$I$54,'PCs, screens and AV equipment '!$K$54,'PCs, screens and AV equipment '!$M$54,'PCs, screens and AV equipment '!$O$54,'PCs, screens and AV equipment '!$Q$54,'PCs, screens and AV equipment '!$S$54)</c:f>
              <c:numCache>
                <c:formatCode>0</c:formatCode>
                <c:ptCount val="2"/>
                <c:pt idx="0">
                  <c:v>0</c:v>
                </c:pt>
                <c:pt idx="1">
                  <c:v>0</c:v>
                </c:pt>
              </c:numCache>
              <c:extLst>
                <c:ext xmlns:c15="http://schemas.microsoft.com/office/drawing/2012/chart" uri="{02D57815-91ED-43cb-92C2-25804820EDAC}">
                  <c15:fullRef>
                    <c15:sqref>'PCs, screens and AV equipment '!$E$54:$S$54</c15:sqref>
                  </c15:fullRef>
                </c:ext>
              </c:extLst>
            </c:numRef>
          </c:val>
        </c:ser>
        <c:dLbls/>
        <c:overlap val="100"/>
        <c:axId val="145287808"/>
        <c:axId val="153682304"/>
        <c:extLst>
          <c:ext xmlns:c15="http://schemas.microsoft.com/office/drawing/2012/chart" uri="{02D57815-91ED-43cb-92C2-25804820EDAC}">
            <c15:filteredBarSeries>
              <c15:ser>
                <c:idx val="0"/>
                <c:order val="0"/>
                <c:tx>
                  <c:strRef>
                    <c:extLst>
                      <c:ext uri="{02D57815-91ED-43cb-92C2-25804820EDAC}">
                        <c15:formulaRef>
                          <c15:sqref>'PCs, screens and AV equipment '!$B$51:$D$51</c15:sqref>
                        </c15:formulaRef>
                      </c:ext>
                    </c:extLst>
                    <c:strCache>
                      <c:ptCount val="3"/>
                      <c:pt idx="0">
                        <c:v>      Result</c:v>
                      </c:pt>
                    </c:strCache>
                  </c:strRef>
                </c:tx>
                <c:spPr>
                  <a:solidFill>
                    <a:srgbClr val="38777E"/>
                  </a:solidFill>
                </c:spPr>
                <c:invertIfNegative val="0"/>
                <c:dPt>
                  <c:idx val="0"/>
                  <c:invertIfNegative val="0"/>
                  <c:bubble3D val="0"/>
                </c:dPt>
                <c:cat>
                  <c:strRef>
                    <c:extLst>
                      <c:ext uri="{02D57815-91ED-43cb-92C2-25804820EDAC}">
                        <c15:fullRef>
                          <c15:sqref>'PCs, screens and AV equipment '!$E$8:$S$8</c15:sqref>
                        </c15:fullRef>
                        <c15:formulaRef>
                          <c15:sqref>('PCs, screens and AV equipment '!$E$8,'PCs, screens and AV equipment '!$G$8,'PCs, screens and AV equipment '!$I$8,'PCs, screens and AV equipment '!$K$8,'PCs, screens and AV equipment '!$M$8,'PCs, screens and AV equipment '!$O$8,'PCs, screens and AV equipment '!$Q$8,'PCs, screens and AV equipment '!$S$8)</c15:sqref>
                        </c15:formulaRef>
                      </c:ext>
                    </c:extLst>
                    <c:strCache>
                      <c:ptCount val="2"/>
                      <c:pt idx="0">
                        <c:v>Name of PRODUCT 1</c:v>
                      </c:pt>
                      <c:pt idx="1">
                        <c:v>Name of PRODUCT 2</c:v>
                      </c:pt>
                    </c:strCache>
                  </c:strRef>
                </c:cat>
                <c:val>
                  <c:numRef>
                    <c:extLst>
                      <c:ext uri="{02D57815-91ED-43cb-92C2-25804820EDAC}">
                        <c15:fullRef>
                          <c15:sqref>'PCs, screens and AV equipment '!$E$51:$S$51</c15:sqref>
                        </c15:fullRef>
                        <c15:formulaRef>
                          <c15:sqref>('PCs, screens and AV equipment '!$E$51,'PCs, screens and AV equipment '!$G$51,'PCs, screens and AV equipment '!$I$51,'PCs, screens and AV equipment '!$K$51,'PCs, screens and AV equipment '!$M$51,'PCs, screens and AV equipment '!$O$51,'PCs, screens and AV equipment '!$Q$51,'PCs, screens and AV equipment '!$S$51)</c15:sqref>
                        </c15:formulaRef>
                      </c:ext>
                    </c:extLst>
                    <c:numCache>
                      <c:formatCode>General</c:formatCode>
                      <c:ptCount val="2"/>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'PCs, screens and AV equipment '!$B$52:$D$52</c15:sqref>
                        </c15:formulaRef>
                      </c:ext>
                    </c:extLst>
                    <c:strCache>
                      <c:ptCount val="3"/>
                      <c:pt idx="0">
                        <c:v>      Result</c:v>
                      </c:pt>
                    </c:strCache>
                  </c:strRef>
                </c:tx>
                <c:spPr>
                  <a:solidFill>
                    <a:srgbClr val="7EC9B7"/>
                  </a:solidFill>
                </c:spPr>
                <c:invertIfNegative val="0"/>
                <c:dPt>
                  <c:idx val="0"/>
                  <c:invertIfNegative val="0"/>
                  <c:bubble3D val="0"/>
                </c:dPt>
                <c:cat>
                  <c:strRef>
                    <c:extLst>
                      <c:ext xmlns:c15="http://schemas.microsoft.com/office/drawing/2012/chart" uri="{02D57815-91ED-43cb-92C2-25804820EDAC}">
                        <c15:fullRef>
                          <c15:sqref>'PCs, screens and AV equipment '!$E$8:$S$8</c15:sqref>
                        </c15:fullRef>
                        <c15:formulaRef>
                          <c15:sqref>('PCs, screens and AV equipment '!$E$8,'PCs, screens and AV equipment '!$G$8,'PCs, screens and AV equipment '!$I$8,'PCs, screens and AV equipment '!$K$8,'PCs, screens and AV equipment '!$M$8,'PCs, screens and AV equipment '!$O$8,'PCs, screens and AV equipment '!$Q$8,'PCs, screens and AV equipment '!$S$8)</c15:sqref>
                        </c15:formulaRef>
                      </c:ext>
                    </c:extLst>
                    <c:strCache>
                      <c:ptCount val="2"/>
                      <c:pt idx="0">
                        <c:v>Name of PRODUCT 1</c:v>
                      </c:pt>
                      <c:pt idx="1">
                        <c:v>Name of PRODUCT 2</c:v>
                      </c:pt>
                    </c:strCache>
                  </c:strRef>
                </c:cat>
                <c:val>
                  <c:numRef>
                    <c:extLst>
                      <c:ext xmlns:c15="http://schemas.microsoft.com/office/drawing/2012/chart" uri="{02D57815-91ED-43cb-92C2-25804820EDAC}">
                        <c15:fullRef>
                          <c15:sqref>'PCs, screens and AV equipment '!$E$52:$S$52</c15:sqref>
                        </c15:fullRef>
                        <c15:formulaRef>
                          <c15:sqref>('PCs, screens and AV equipment '!$E$52,'PCs, screens and AV equipment '!$G$52,'PCs, screens and AV equipment '!$I$52,'PCs, screens and AV equipment '!$K$52,'PCs, screens and AV equipment '!$M$52,'PCs, screens and AV equipment '!$O$52,'PCs, screens and AV equipment '!$Q$52,'PCs, screens and AV equipment '!$S$52)</c15:sqref>
                        </c15:formulaRef>
                      </c:ext>
                    </c:extLst>
                    <c:numCache>
                      <c:formatCode>General</c:formatCode>
                      <c:ptCount val="2"/>
                    </c:numCache>
                  </c:numRef>
                </c:val>
              </c15:ser>
            </c15:filteredBarSeries>
          </c:ext>
        </c:extLst>
      </c:barChart>
      <c:catAx>
        <c:axId val="145287808"/>
        <c:scaling>
          <c:orientation val="minMax"/>
        </c:scaling>
        <c:axPos val="b"/>
        <c:numFmt formatCode="General" sourceLinked="0"/>
        <c:tickLblPos val="nextTo"/>
        <c:txPr>
          <a:bodyPr/>
          <a:lstStyle/>
          <a:p>
            <a:pPr>
              <a:defRPr>
                <a:latin typeface="Arial"/>
                <a:cs typeface="Arial"/>
              </a:defRPr>
            </a:pPr>
            <a:endParaRPr lang="de-DE"/>
          </a:p>
        </c:txPr>
        <c:crossAx val="153682304"/>
        <c:crosses val="autoZero"/>
        <c:auto val="1"/>
        <c:lblAlgn val="ctr"/>
        <c:lblOffset val="100"/>
      </c:catAx>
      <c:valAx>
        <c:axId val="153682304"/>
        <c:scaling>
          <c:orientation val="minMax"/>
        </c:scaling>
        <c:axPos val="l"/>
        <c:majorGridlines/>
        <c:numFmt formatCode="&quot;kr.&quot;\ #,##0" sourceLinked="0"/>
        <c:tickLblPos val="nextTo"/>
        <c:txPr>
          <a:bodyPr/>
          <a:lstStyle/>
          <a:p>
            <a:pPr>
              <a:defRPr>
                <a:latin typeface="Arial"/>
                <a:cs typeface="Arial"/>
              </a:defRPr>
            </a:pPr>
            <a:endParaRPr lang="de-DE"/>
          </a:p>
        </c:txPr>
        <c:crossAx val="145287808"/>
        <c:crosses val="autoZero"/>
        <c:crossBetween val="between"/>
      </c:valAx>
      <c:spPr>
        <a:noFill/>
      </c:spPr>
    </c:plotArea>
    <c:legend>
      <c:legendPos val="r"/>
      <c:layout>
        <c:manualLayout>
          <c:xMode val="edge"/>
          <c:yMode val="edge"/>
          <c:x val="0.79332824068633201"/>
          <c:y val="0.21546996113154904"/>
          <c:w val="0.17682101304501097"/>
          <c:h val="0.62468757134871211"/>
        </c:manualLayout>
      </c:layout>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5045249312642209"/>
          <c:y val="0.21708061609684701"/>
          <c:w val="0.58984908505255196"/>
          <c:h val="0.64723890697696784"/>
        </c:manualLayout>
      </c:layout>
      <c:lineChart>
        <c:grouping val="standard"/>
        <c:ser>
          <c:idx val="0"/>
          <c:order val="0"/>
          <c:tx>
            <c:strRef>
              <c:f>'Multifunction devices '!$F$130</c:f>
              <c:strCache>
                <c:ptCount val="1"/>
                <c:pt idx="0">
                  <c:v>Name of PRODUCT 1</c:v>
                </c:pt>
              </c:strCache>
            </c:strRef>
          </c:tx>
          <c:spPr>
            <a:ln>
              <a:solidFill>
                <a:srgbClr val="7EC9B7"/>
              </a:solidFill>
            </a:ln>
          </c:spPr>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'!$F$131:$F$148</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'Multifunction devices '!$H$130</c:f>
              <c:strCache>
                <c:ptCount val="1"/>
                <c:pt idx="0">
                  <c:v>Name of PRODUCT 2</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'!$H$131:$H$148</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2"/>
          <c:tx>
            <c:strRef>
              <c:f>'Multifunction devices '!$J$130</c:f>
              <c:strCache>
                <c:ptCount val="1"/>
                <c:pt idx="0">
                  <c:v>Navn på PRODUKT 3</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'!$J$131:$J$148</c:f>
            </c:numRef>
          </c:val>
        </c:ser>
        <c:ser>
          <c:idx val="6"/>
          <c:order val="3"/>
          <c:tx>
            <c:strRef>
              <c:f>'Multifunction devices '!$L$130</c:f>
              <c:strCache>
                <c:ptCount val="1"/>
                <c:pt idx="0">
                  <c:v>Navn på PRODUKT 4</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'!$L$131:$L$148</c:f>
            </c:numRef>
          </c:val>
        </c:ser>
        <c:ser>
          <c:idx val="8"/>
          <c:order val="4"/>
          <c:tx>
            <c:strRef>
              <c:f>'Multifunction devices '!$N$130</c:f>
              <c:strCache>
                <c:ptCount val="1"/>
                <c:pt idx="0">
                  <c:v>Navn på PRODUKT 5</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'!$N$131:$N$148</c:f>
            </c:numRef>
          </c:val>
        </c:ser>
        <c:ser>
          <c:idx val="10"/>
          <c:order val="5"/>
          <c:tx>
            <c:strRef>
              <c:f>'Multifunction devices '!$P$130</c:f>
              <c:strCache>
                <c:ptCount val="1"/>
                <c:pt idx="0">
                  <c:v>Navn på PRODUKT 6</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'!$P$131:$P$148</c:f>
            </c:numRef>
          </c:val>
        </c:ser>
        <c:ser>
          <c:idx val="12"/>
          <c:order val="6"/>
          <c:tx>
            <c:strRef>
              <c:f>'Multifunction devices '!$R$130</c:f>
              <c:strCache>
                <c:ptCount val="1"/>
                <c:pt idx="0">
                  <c:v>Navn på PRODUKT 7</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'!$R$131:$R$148</c:f>
            </c:numRef>
          </c:val>
        </c:ser>
        <c:ser>
          <c:idx val="14"/>
          <c:order val="7"/>
          <c:tx>
            <c:strRef>
              <c:f>'Multifunction devices '!$T$130</c:f>
              <c:strCache>
                <c:ptCount val="1"/>
                <c:pt idx="0">
                  <c:v>Navn på PRODUKT 8</c:v>
                </c:pt>
              </c:strCache>
            </c:strRef>
          </c:tx>
          <c:marker>
            <c:symbol val="none"/>
          </c:marker>
          <c:cat>
            <c:strRef>
              <c:f>'Multifunction devices '!$E$131:$E$148</c:f>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f>'Multifunction devices '!$T$131:$T$148</c:f>
            </c:numRef>
          </c:val>
        </c:ser>
        <c:dLbls/>
        <c:marker val="1"/>
        <c:axId val="131032960"/>
        <c:axId val="131034496"/>
        <c:extLst>
          <c:ext xmlns:c15="http://schemas.microsoft.com/office/drawing/2012/chart" uri="{02D57815-91ED-43cb-92C2-25804820EDAC}">
            <c15:filteredLineSeries>
              <c15:ser>
                <c:idx val="1"/>
                <c:order val="1"/>
                <c:tx>
                  <c:strRef>
                    <c:extLst>
                      <c:ext uri="{02D57815-91ED-43cb-92C2-25804820EDAC}">
                        <c15:formulaRef>
                          <c15:sqref>'Multifunction devices '!$G$130</c15:sqref>
                        </c15:formulaRef>
                      </c:ext>
                    </c:extLst>
                    <c:strCache>
                      <c:ptCount val="1"/>
                    </c:strCache>
                  </c:strRef>
                </c:tx>
                <c:spPr>
                  <a:ln>
                    <a:solidFill>
                      <a:srgbClr val="38777E"/>
                    </a:solidFill>
                  </a:ln>
                </c:spPr>
                <c:marker>
                  <c:symbol val="none"/>
                </c:marker>
                <c:cat>
                  <c:strRef>
                    <c:extLst>
                      <c:ex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c:ext uri="{02D57815-91ED-43cb-92C2-25804820EDAC}">
                        <c15:formulaRef>
                          <c15:sqref>'Multifunction devices '!$G$131:$G$148</c15:sqref>
                        </c15:formulaRef>
                      </c:ext>
                    </c:extLst>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'Multifunction devices '!$I$130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'Multifunction devices '!$I$131:$I$148</c15:sqref>
                        </c15:formulaRef>
                      </c:ext>
                    </c:extLst>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'Multifunction devices '!$K$130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'Multifunction devices '!$K$131:$K$148</c15:sqref>
                        </c15:formulaRef>
                      </c:ext>
                    </c:extLst>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'Multifunction devices '!$M$130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'Multifunction devices '!$M$131:$M$148</c15:sqref>
                        </c15:formulaRef>
                      </c:ext>
                    </c:extLst>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'Multifunction devices '!$O$130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'Multifunction devices '!$O$131:$O$148</c15:sqref>
                        </c15:formulaRef>
                      </c:ext>
                    </c:extLst>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'Multifunction devices '!$Q$130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'Multifunction devices '!$Q$131:$Q$148</c15:sqref>
                        </c15:formulaRef>
                      </c:ext>
                    </c:extLst>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'Multifunction devices '!$S$130</c15:sqref>
                        </c15:formulaRef>
                      </c:ext>
                    </c:extLst>
                    <c:strCache>
                      <c:ptCount val="1"/>
                    </c:strCache>
                  </c:strRef>
                </c:tx>
                <c:marker>
                  <c:symbol val="none"/>
                </c:marker>
                <c:cat>
                  <c:strRef>
                    <c:extLst xmlns:c15="http://schemas.microsoft.com/office/drawing/2012/chart">
                      <c:ext xmlns:c15="http://schemas.microsoft.com/office/drawing/2012/chart" uri="{02D57815-91ED-43cb-92C2-25804820EDAC}">
                        <c15:formulaRef>
                          <c15:sqref>'Multifunction devices '!$E$131:$E$148</c15:sqref>
                        </c15:formulaRef>
                      </c:ext>
                    </c:extLst>
                    <c:strCache>
                      <c:ptCount val="18"/>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strCache>
                  </c:strRef>
                </c:cat>
                <c:val>
                  <c:numRef>
                    <c:extLst xmlns:c15="http://schemas.microsoft.com/office/drawing/2012/chart">
                      <c:ext xmlns:c15="http://schemas.microsoft.com/office/drawing/2012/chart" uri="{02D57815-91ED-43cb-92C2-25804820EDAC}">
                        <c15:formulaRef>
                          <c15:sqref>'Multifunction devices '!$S$131:$S$148</c15:sqref>
                        </c15:formulaRef>
                      </c:ext>
                    </c:extLst>
                  </c:numRef>
                </c:val>
                <c:smooth val="0"/>
              </c15:ser>
            </c15:filteredLineSeries>
          </c:ext>
        </c:extLst>
      </c:lineChart>
      <c:catAx>
        <c:axId val="131032960"/>
        <c:scaling>
          <c:orientation val="minMax"/>
        </c:scaling>
        <c:axPos val="b"/>
        <c:numFmt formatCode="General" sourceLinked="1"/>
        <c:tickLblPos val="nextTo"/>
        <c:txPr>
          <a:bodyPr/>
          <a:lstStyle/>
          <a:p>
            <a:pPr>
              <a:defRPr sz="500">
                <a:latin typeface="+mn-lt"/>
                <a:cs typeface="Arial"/>
              </a:defRPr>
            </a:pPr>
            <a:endParaRPr lang="de-DE"/>
          </a:p>
        </c:txPr>
        <c:crossAx val="131034496"/>
        <c:crosses val="autoZero"/>
        <c:auto val="1"/>
        <c:lblAlgn val="ctr"/>
        <c:lblOffset val="100"/>
      </c:catAx>
      <c:valAx>
        <c:axId val="131034496"/>
        <c:scaling>
          <c:orientation val="minMax"/>
        </c:scaling>
        <c:axPos val="l"/>
        <c:majorGridlines/>
        <c:numFmt formatCode="&quot;kr.&quot;\ #,##0" sourceLinked="0"/>
        <c:tickLblPos val="nextTo"/>
        <c:txPr>
          <a:bodyPr/>
          <a:lstStyle/>
          <a:p>
            <a:pPr>
              <a:defRPr>
                <a:latin typeface="Arial"/>
                <a:cs typeface="Arial"/>
              </a:defRPr>
            </a:pPr>
            <a:endParaRPr lang="de-DE"/>
          </a:p>
        </c:txPr>
        <c:crossAx val="131032960"/>
        <c:crosses val="autoZero"/>
        <c:crossBetween val="between"/>
      </c:valAx>
      <c:spPr>
        <a:noFill/>
        <a:ln>
          <a:noFill/>
        </a:ln>
      </c:spPr>
    </c:plotArea>
    <c:legend>
      <c:legendPos val="r"/>
      <c:layout>
        <c:manualLayout>
          <c:xMode val="edge"/>
          <c:yMode val="edge"/>
          <c:x val="0.6473832546460021"/>
          <c:y val="0.37453422586202606"/>
          <c:w val="0.20473906409955236"/>
          <c:h val="0.47126651105087514"/>
        </c:manualLayout>
      </c:layout>
      <c:txPr>
        <a:bodyPr/>
        <a:lstStyle/>
        <a:p>
          <a:pPr>
            <a:defRPr>
              <a:latin typeface="Arial"/>
              <a:cs typeface="Arial"/>
            </a:defRPr>
          </a:pPr>
          <a:endParaRPr lang="de-DE"/>
        </a:p>
      </c:txPr>
    </c:legend>
    <c:plotVisOnly val="1"/>
    <c:dispBlanksAs val="gap"/>
  </c:chart>
  <c:spPr>
    <a:noFill/>
    <a:ln>
      <a:noFill/>
    </a:ln>
  </c:spPr>
  <c:txPr>
    <a:bodyPr/>
    <a:lstStyle/>
    <a:p>
      <a:pPr>
        <a:defRPr sz="700"/>
      </a:pPr>
      <a:endParaRPr lang="de-DE"/>
    </a:p>
  </c:txPr>
  <c:printSettings>
    <c:headerFooter/>
    <c:pageMargins b="0.75000000000000311" l="0.70000000000000095" r="0.70000000000000095" t="0.750000000000003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14238825989434703"/>
          <c:y val="7.0400035477183195E-2"/>
          <c:w val="0.69694643441320103"/>
          <c:h val="0.83091912465880813"/>
        </c:manualLayout>
      </c:layout>
      <c:barChart>
        <c:barDir val="col"/>
        <c:grouping val="stacked"/>
        <c:ser>
          <c:idx val="0"/>
          <c:order val="0"/>
          <c:tx>
            <c:strRef>
              <c:f>'Multifunction devices '!$D$73:$E$73</c:f>
              <c:strCache>
                <c:ptCount val="1"/>
                <c:pt idx="0">
                  <c:v>Cost of purchase DKK</c:v>
                </c:pt>
              </c:strCache>
            </c:strRef>
          </c:tx>
          <c:spPr>
            <a:solidFill>
              <a:srgbClr val="38777E"/>
            </a:solidFill>
          </c:spPr>
          <c:dPt>
            <c:idx val="0"/>
          </c:dPt>
          <c:cat>
            <c:strRef>
              <c:f>('Multifunction devices '!$F$7,'Multifunction devices '!$H$7,'Multifunction devices '!$J$7,'Multifunction devices '!$L$7,'Multifunction devices '!$N$7,'Multifunction devices '!$P$7,'Multifunction devices '!$R$7,'Multifunction devices '!$T$7)</c:f>
              <c:strCache>
                <c:ptCount val="2"/>
                <c:pt idx="0">
                  <c:v>Name of PRODUCT 1</c:v>
                </c:pt>
                <c:pt idx="1">
                  <c:v>Name of PRODUCT 2</c:v>
                </c:pt>
              </c:strCache>
              <c:extLst>
                <c:ext xmlns:c15="http://schemas.microsoft.com/office/drawing/2012/chart" uri="{02D57815-91ED-43cb-92C2-25804820EDAC}">
                  <c15:fullRef>
                    <c15:sqref>'Multifunction devices '!$F$7:$T$7</c15:sqref>
                  </c15:fullRef>
                </c:ext>
              </c:extLst>
            </c:strRef>
          </c:cat>
          <c:val>
            <c:numRef>
              <c:f>('Multifunction devices '!$F$73,'Multifunction devices '!$H$73,'Multifunction devices '!$J$73,'Multifunction devices '!$L$73,'Multifunction devices '!$N$73,'Multifunction devices '!$P$73,'Multifunction devices '!$R$73,'Multifunction devices '!$T$73)</c:f>
              <c:numCache>
                <c:formatCode>0</c:formatCode>
                <c:ptCount val="2"/>
                <c:pt idx="0">
                  <c:v>0</c:v>
                </c:pt>
                <c:pt idx="1">
                  <c:v>0</c:v>
                </c:pt>
              </c:numCache>
              <c:extLst>
                <c:ext xmlns:c15="http://schemas.microsoft.com/office/drawing/2012/chart" uri="{02D57815-91ED-43cb-92C2-25804820EDAC}">
                  <c15:fullRef>
                    <c15:sqref>'Multifunction devices '!$F$73:$T$73</c15:sqref>
                  </c15:fullRef>
                </c:ext>
              </c:extLst>
            </c:numRef>
          </c:val>
          <c:extLst/>
        </c:ser>
        <c:ser>
          <c:idx val="1"/>
          <c:order val="1"/>
          <c:tx>
            <c:strRef>
              <c:f>'Multifunction devices '!$D$74:$E$74</c:f>
              <c:strCache>
                <c:ptCount val="1"/>
                <c:pt idx="0">
                  <c:v>Cost of operation DKK</c:v>
                </c:pt>
              </c:strCache>
            </c:strRef>
          </c:tx>
          <c:spPr>
            <a:solidFill>
              <a:srgbClr val="7EC9B7"/>
            </a:solidFill>
          </c:spPr>
          <c:dPt>
            <c:idx val="0"/>
          </c:dPt>
          <c:cat>
            <c:strRef>
              <c:f>('Multifunction devices '!$F$7,'Multifunction devices '!$H$7,'Multifunction devices '!$J$7,'Multifunction devices '!$L$7,'Multifunction devices '!$N$7,'Multifunction devices '!$P$7,'Multifunction devices '!$R$7,'Multifunction devices '!$T$7)</c:f>
              <c:strCache>
                <c:ptCount val="2"/>
                <c:pt idx="0">
                  <c:v>Name of PRODUCT 1</c:v>
                </c:pt>
                <c:pt idx="1">
                  <c:v>Name of PRODUCT 2</c:v>
                </c:pt>
              </c:strCache>
              <c:extLst>
                <c:ext xmlns:c15="http://schemas.microsoft.com/office/drawing/2012/chart" uri="{02D57815-91ED-43cb-92C2-25804820EDAC}">
                  <c15:fullRef>
                    <c15:sqref>'Multifunction devices '!$F$7:$T$7</c15:sqref>
                  </c15:fullRef>
                </c:ext>
              </c:extLst>
            </c:strRef>
          </c:cat>
          <c:val>
            <c:numRef>
              <c:f>('Multifunction devices '!$F$74,'Multifunction devices '!$H$74,'Multifunction devices '!$J$74,'Multifunction devices '!$L$74,'Multifunction devices '!$N$74,'Multifunction devices '!$P$74,'Multifunction devices '!$R$74,'Multifunction devices '!$T$74)</c:f>
              <c:numCache>
                <c:formatCode>0</c:formatCode>
                <c:ptCount val="2"/>
                <c:pt idx="0">
                  <c:v>0</c:v>
                </c:pt>
                <c:pt idx="1">
                  <c:v>0</c:v>
                </c:pt>
              </c:numCache>
              <c:extLst>
                <c:ext xmlns:c15="http://schemas.microsoft.com/office/drawing/2012/chart" uri="{02D57815-91ED-43cb-92C2-25804820EDAC}">
                  <c15:fullRef>
                    <c15:sqref>'Multifunction devices '!$F$74:$T$74</c15:sqref>
                  </c15:fullRef>
                </c:ext>
              </c:extLst>
            </c:numRef>
          </c:val>
        </c:ser>
        <c:dLbls/>
        <c:overlap val="100"/>
        <c:axId val="154085632"/>
        <c:axId val="154095616"/>
      </c:barChart>
      <c:catAx>
        <c:axId val="154085632"/>
        <c:scaling>
          <c:orientation val="minMax"/>
        </c:scaling>
        <c:axPos val="b"/>
        <c:numFmt formatCode="General" sourceLinked="0"/>
        <c:tickLblPos val="nextTo"/>
        <c:txPr>
          <a:bodyPr/>
          <a:lstStyle/>
          <a:p>
            <a:pPr>
              <a:defRPr>
                <a:latin typeface="Arial"/>
                <a:cs typeface="Arial"/>
              </a:defRPr>
            </a:pPr>
            <a:endParaRPr lang="de-DE"/>
          </a:p>
        </c:txPr>
        <c:crossAx val="154095616"/>
        <c:crosses val="autoZero"/>
        <c:auto val="1"/>
        <c:lblAlgn val="ctr"/>
        <c:lblOffset val="100"/>
      </c:catAx>
      <c:valAx>
        <c:axId val="154095616"/>
        <c:scaling>
          <c:orientation val="minMax"/>
        </c:scaling>
        <c:axPos val="l"/>
        <c:majorGridlines/>
        <c:numFmt formatCode="&quot;kr.&quot;\ #,##0" sourceLinked="0"/>
        <c:tickLblPos val="nextTo"/>
        <c:txPr>
          <a:bodyPr/>
          <a:lstStyle/>
          <a:p>
            <a:pPr>
              <a:defRPr>
                <a:latin typeface="Arial"/>
                <a:cs typeface="Arial"/>
              </a:defRPr>
            </a:pPr>
            <a:endParaRPr lang="de-DE"/>
          </a:p>
        </c:txPr>
        <c:crossAx val="154085632"/>
        <c:crosses val="autoZero"/>
        <c:crossBetween val="between"/>
      </c:valAx>
      <c:spPr>
        <a:noFill/>
      </c:spPr>
    </c:plotArea>
    <c:legend>
      <c:legendPos val="r"/>
      <c:layout>
        <c:manualLayout>
          <c:xMode val="edge"/>
          <c:yMode val="edge"/>
          <c:x val="0.87514283470565257"/>
          <c:y val="0.29390826146731663"/>
          <c:w val="0.12485716529434761"/>
          <c:h val="0.54551681039870015"/>
        </c:manualLayout>
      </c:layout>
    </c:legend>
    <c:plotVisOnly val="1"/>
    <c:dispBlanksAs val="gap"/>
  </c:chart>
  <c:spPr>
    <a:noFill/>
    <a:ln>
      <a:noFill/>
    </a:ln>
  </c:spPr>
  <c:txPr>
    <a:bodyPr/>
    <a:lstStyle/>
    <a:p>
      <a:pPr>
        <a:defRPr sz="700"/>
      </a:pPr>
      <a:endParaRPr lang="de-DE"/>
    </a:p>
  </c:txPr>
  <c:printSettings>
    <c:headerFooter/>
    <c:pageMargins b="0.75000000000000311" l="0.70000000000000095" r="0.70000000000000095" t="0.750000000000003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21341822332932706"/>
          <c:y val="0.15047031981747602"/>
          <c:w val="0.63558235954922693"/>
          <c:h val="0.63562408692367423"/>
        </c:manualLayout>
      </c:layout>
      <c:barChart>
        <c:barDir val="col"/>
        <c:grouping val="stacked"/>
        <c:ser>
          <c:idx val="0"/>
          <c:order val="0"/>
          <c:tx>
            <c:strRef>
              <c:f>'Print version 1'!$C$6:$D$6</c:f>
              <c:strCache>
                <c:ptCount val="1"/>
                <c:pt idx="0">
                  <c:v>Cost of purchase DKK</c:v>
                </c:pt>
              </c:strCache>
            </c:strRef>
          </c:tx>
          <c:spPr>
            <a:solidFill>
              <a:srgbClr val="38777E"/>
            </a:solidFill>
          </c:spPr>
          <c:dPt>
            <c:idx val="0"/>
          </c:dPt>
          <c:cat>
            <c:strRef>
              <c:f>('Print version 1'!$E$5,'Print version 1'!$G$5,'Print version 1'!$I$5,'Print version 1'!$K$5,'Print version 1'!$M$5,'Print version 1'!$O$5,'Print version 1'!$Q$5,'Print version 1'!$S$5)</c:f>
              <c:strCache>
                <c:ptCount val="8"/>
                <c:pt idx="0">
                  <c:v>Name of PRODUCT 1</c:v>
                </c:pt>
                <c:pt idx="1">
                  <c:v>Name of PRODUCT 2</c:v>
                </c:pt>
                <c:pt idx="2">
                  <c:v>Name of PRODUCT 3</c:v>
                </c:pt>
                <c:pt idx="3">
                  <c:v>Name of PRODUCT 4</c:v>
                </c:pt>
                <c:pt idx="4">
                  <c:v>Name of PRODUCT 5</c:v>
                </c:pt>
                <c:pt idx="5">
                  <c:v>Name of PRODUCT 6</c:v>
                </c:pt>
                <c:pt idx="6">
                  <c:v>Name of PRODUCT 7</c:v>
                </c:pt>
                <c:pt idx="7">
                  <c:v>Name of PRODUCT 8</c:v>
                </c:pt>
              </c:strCache>
              <c:extLst>
                <c:ext xmlns:c15="http://schemas.microsoft.com/office/drawing/2012/chart" uri="{02D57815-91ED-43cb-92C2-25804820EDAC}">
                  <c15:fullRef>
                    <c15:sqref>'Print version 1'!$E$5:$S$5</c15:sqref>
                  </c15:fullRef>
                </c:ext>
              </c:extLst>
            </c:strRef>
          </c:cat>
          <c:val>
            <c:numRef>
              <c:f>('Print version 1'!$E$6,'Print version 1'!$G$6,'Print version 1'!$I$6,'Print version 1'!$K$6,'Print version 1'!$M$6,'Print version 1'!$O$6,'Print version 1'!$Q$6,'Print version 1'!$S$6)</c:f>
              <c:numCache>
                <c:formatCode>0</c:formatCode>
                <c:ptCount val="8"/>
                <c:pt idx="0">
                  <c:v>0</c:v>
                </c:pt>
                <c:pt idx="1">
                  <c:v>0</c:v>
                </c:pt>
                <c:pt idx="2">
                  <c:v>0</c:v>
                </c:pt>
                <c:pt idx="3">
                  <c:v>0</c:v>
                </c:pt>
                <c:pt idx="4">
                  <c:v>0</c:v>
                </c:pt>
                <c:pt idx="5">
                  <c:v>0</c:v>
                </c:pt>
                <c:pt idx="6">
                  <c:v>0</c:v>
                </c:pt>
                <c:pt idx="7">
                  <c:v>0</c:v>
                </c:pt>
              </c:numCache>
              <c:extLst>
                <c:ext xmlns:c15="http://schemas.microsoft.com/office/drawing/2012/chart" uri="{02D57815-91ED-43cb-92C2-25804820EDAC}">
                  <c15:fullRef>
                    <c15:sqref>'Print version 1'!$E$6:$S$6</c15:sqref>
                  </c15:fullRef>
                </c:ext>
              </c:extLst>
            </c:numRef>
          </c:val>
        </c:ser>
        <c:ser>
          <c:idx val="1"/>
          <c:order val="1"/>
          <c:tx>
            <c:strRef>
              <c:f>'Print version 1'!$C$7:$D$7</c:f>
              <c:strCache>
                <c:ptCount val="1"/>
                <c:pt idx="0">
                  <c:v>Total cost of operation DKK</c:v>
                </c:pt>
              </c:strCache>
            </c:strRef>
          </c:tx>
          <c:spPr>
            <a:solidFill>
              <a:srgbClr val="7EC9B7"/>
            </a:solidFill>
          </c:spPr>
          <c:dPt>
            <c:idx val="0"/>
          </c:dPt>
          <c:cat>
            <c:strRef>
              <c:f>('Print version 1'!$E$5,'Print version 1'!$G$5,'Print version 1'!$I$5,'Print version 1'!$K$5,'Print version 1'!$M$5,'Print version 1'!$O$5,'Print version 1'!$Q$5,'Print version 1'!$S$5)</c:f>
              <c:strCache>
                <c:ptCount val="8"/>
                <c:pt idx="0">
                  <c:v>Name of PRODUCT 1</c:v>
                </c:pt>
                <c:pt idx="1">
                  <c:v>Name of PRODUCT 2</c:v>
                </c:pt>
                <c:pt idx="2">
                  <c:v>Name of PRODUCT 3</c:v>
                </c:pt>
                <c:pt idx="3">
                  <c:v>Name of PRODUCT 4</c:v>
                </c:pt>
                <c:pt idx="4">
                  <c:v>Name of PRODUCT 5</c:v>
                </c:pt>
                <c:pt idx="5">
                  <c:v>Name of PRODUCT 6</c:v>
                </c:pt>
                <c:pt idx="6">
                  <c:v>Name of PRODUCT 7</c:v>
                </c:pt>
                <c:pt idx="7">
                  <c:v>Name of PRODUCT 8</c:v>
                </c:pt>
              </c:strCache>
              <c:extLst>
                <c:ext xmlns:c15="http://schemas.microsoft.com/office/drawing/2012/chart" uri="{02D57815-91ED-43cb-92C2-25804820EDAC}">
                  <c15:fullRef>
                    <c15:sqref>'Print version 1'!$E$5:$S$5</c15:sqref>
                  </c15:fullRef>
                </c:ext>
              </c:extLst>
            </c:strRef>
          </c:cat>
          <c:val>
            <c:numRef>
              <c:f>('Print version 1'!$E$7,'Print version 1'!$G$7,'Print version 1'!$I$7,'Print version 1'!$K$7,'Print version 1'!$M$7,'Print version 1'!$O$7,'Print version 1'!$Q$7,'Print version 1'!$S$7)</c:f>
              <c:numCache>
                <c:formatCode>0</c:formatCode>
                <c:ptCount val="8"/>
                <c:pt idx="0">
                  <c:v>0</c:v>
                </c:pt>
                <c:pt idx="1">
                  <c:v>0</c:v>
                </c:pt>
                <c:pt idx="2">
                  <c:v>0</c:v>
                </c:pt>
                <c:pt idx="3">
                  <c:v>0</c:v>
                </c:pt>
                <c:pt idx="4">
                  <c:v>0</c:v>
                </c:pt>
                <c:pt idx="5">
                  <c:v>0</c:v>
                </c:pt>
                <c:pt idx="6">
                  <c:v>0</c:v>
                </c:pt>
                <c:pt idx="7">
                  <c:v>0</c:v>
                </c:pt>
              </c:numCache>
              <c:extLst>
                <c:ext xmlns:c15="http://schemas.microsoft.com/office/drawing/2012/chart" uri="{02D57815-91ED-43cb-92C2-25804820EDAC}">
                  <c15:fullRef>
                    <c15:sqref>'Print version 1'!$E$7:$S$7</c15:sqref>
                  </c15:fullRef>
                </c:ext>
              </c:extLst>
            </c:numRef>
          </c:val>
        </c:ser>
        <c:dLbls/>
        <c:overlap val="100"/>
        <c:axId val="154275840"/>
        <c:axId val="154277376"/>
      </c:barChart>
      <c:catAx>
        <c:axId val="154275840"/>
        <c:scaling>
          <c:orientation val="minMax"/>
        </c:scaling>
        <c:axPos val="b"/>
        <c:numFmt formatCode="General" sourceLinked="0"/>
        <c:tickLblPos val="nextTo"/>
        <c:txPr>
          <a:bodyPr rot="-5400000" vert="horz"/>
          <a:lstStyle/>
          <a:p>
            <a:pPr>
              <a:defRPr sz="500">
                <a:latin typeface="Arial"/>
                <a:cs typeface="Arial"/>
              </a:defRPr>
            </a:pPr>
            <a:endParaRPr lang="de-DE"/>
          </a:p>
        </c:txPr>
        <c:crossAx val="154277376"/>
        <c:crosses val="autoZero"/>
        <c:auto val="1"/>
        <c:lblAlgn val="ctr"/>
        <c:lblOffset val="100"/>
      </c:catAx>
      <c:valAx>
        <c:axId val="154277376"/>
        <c:scaling>
          <c:orientation val="minMax"/>
        </c:scaling>
        <c:axPos val="l"/>
        <c:majorGridlines/>
        <c:numFmt formatCode="&quot;kr.&quot;\ #,##0" sourceLinked="0"/>
        <c:tickLblPos val="nextTo"/>
        <c:txPr>
          <a:bodyPr/>
          <a:lstStyle/>
          <a:p>
            <a:pPr>
              <a:defRPr sz="500">
                <a:latin typeface="Arial"/>
                <a:cs typeface="Arial"/>
              </a:defRPr>
            </a:pPr>
            <a:endParaRPr lang="de-DE"/>
          </a:p>
        </c:txPr>
        <c:crossAx val="154275840"/>
        <c:crosses val="autoZero"/>
        <c:crossBetween val="between"/>
      </c:valAx>
      <c:spPr>
        <a:noFill/>
      </c:spPr>
    </c:plotArea>
    <c:legend>
      <c:legendPos val="r"/>
      <c:layout>
        <c:manualLayout>
          <c:xMode val="edge"/>
          <c:yMode val="edge"/>
          <c:x val="0.84115562378249809"/>
          <c:y val="0.28604405519826298"/>
          <c:w val="0.13676527217711304"/>
          <c:h val="0.32409036394298413"/>
        </c:manualLayout>
      </c:layout>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4333375274912699"/>
          <c:y val="0.19574727380463003"/>
          <c:w val="0.53627265513927602"/>
          <c:h val="0.66323891369613419"/>
        </c:manualLayout>
      </c:layout>
      <c:lineChart>
        <c:grouping val="standard"/>
        <c:ser>
          <c:idx val="1"/>
          <c:order val="0"/>
          <c:tx>
            <c:strRef>
              <c:f>'Print version 1'!$E$14</c:f>
              <c:strCache>
                <c:ptCount val="1"/>
                <c:pt idx="0">
                  <c:v>Name of PRODUCT 1</c:v>
                </c:pt>
              </c:strCache>
            </c:strRef>
          </c:tx>
          <c:spPr>
            <a:ln>
              <a:solidFill>
                <a:srgbClr val="38777E"/>
              </a:solidFill>
            </a:ln>
          </c:spPr>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1'!$E$15:$E$29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1"/>
          <c:tx>
            <c:strRef>
              <c:f>'Print version 1'!$G$14</c:f>
              <c:strCache>
                <c:ptCount val="1"/>
                <c:pt idx="0">
                  <c:v>Navn på PRODUKT 2</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1'!$G$15:$G$29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2"/>
          <c:tx>
            <c:strRef>
              <c:f>'Print version 1'!$I$14</c:f>
              <c:strCache>
                <c:ptCount val="1"/>
                <c:pt idx="0">
                  <c:v>Navn på PRODUKT 3</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1'!$I$15:$I$29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3"/>
          <c:tx>
            <c:strRef>
              <c:f>'Print version 1'!$K$14</c:f>
              <c:strCache>
                <c:ptCount val="1"/>
                <c:pt idx="0">
                  <c:v>Navn på PRODUKT 4</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1'!$K$15:$K$29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9"/>
          <c:order val="4"/>
          <c:tx>
            <c:strRef>
              <c:f>'Print version 1'!$M$14</c:f>
              <c:strCache>
                <c:ptCount val="1"/>
                <c:pt idx="0">
                  <c:v>Navn på PRODUKT 5</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1'!$M$15:$M$29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1"/>
          <c:order val="5"/>
          <c:tx>
            <c:strRef>
              <c:f>'Print version 1'!$O$14</c:f>
              <c:strCache>
                <c:ptCount val="1"/>
                <c:pt idx="0">
                  <c:v>Navn på PRODUKT 6</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1'!$O$15:$O$29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3"/>
          <c:order val="6"/>
          <c:tx>
            <c:strRef>
              <c:f>'Print version 1'!$Q$14</c:f>
              <c:strCache>
                <c:ptCount val="1"/>
                <c:pt idx="0">
                  <c:v>Navn på PRODUKT 7</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1'!$Q$15:$Q$29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5"/>
          <c:order val="7"/>
          <c:tx>
            <c:strRef>
              <c:f>'Print version 1'!$S$14</c:f>
              <c:strCache>
                <c:ptCount val="1"/>
                <c:pt idx="0">
                  <c:v>Navn på PRODUKT 8</c:v>
                </c:pt>
              </c:strCache>
            </c:strRef>
          </c:tx>
          <c:marker>
            <c:symbol val="none"/>
          </c:marker>
          <c:cat>
            <c:strRef>
              <c:f>'Print version 1'!$C$15:$C$29</c:f>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f>'Print version 1'!$S$15:$S$29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marker val="1"/>
        <c:axId val="154539136"/>
        <c:axId val="154540672"/>
        <c:extLst>
          <c:ext xmlns:c15="http://schemas.microsoft.com/office/drawing/2012/chart" uri="{02D57815-91ED-43cb-92C2-25804820EDAC}">
            <c15:filteredLineSeries>
              <c15:ser>
                <c:idx val="0"/>
                <c:order val="0"/>
                <c:tx>
                  <c:strRef>
                    <c:extLst>
                      <c:ext uri="{02D57815-91ED-43cb-92C2-25804820EDAC}">
                        <c15:formulaRef>
                          <c15:sqref>'Print version 1'!$D$14</c15:sqref>
                        </c15:formulaRef>
                      </c:ext>
                    </c:extLst>
                    <c:strCache>
                      <c:ptCount val="1"/>
                      <c:pt idx="0">
                        <c:v>0</c:v>
                      </c:pt>
                    </c:strCache>
                  </c:strRef>
                </c:tx>
                <c:spPr>
                  <a:ln>
                    <a:solidFill>
                      <a:srgbClr val="7EC9B7"/>
                    </a:solidFill>
                  </a:ln>
                </c:spPr>
                <c:marker>
                  <c:symbol val="none"/>
                </c:marker>
                <c:cat>
                  <c:strRef>
                    <c:extLst>
                      <c:ex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c:ext uri="{02D57815-91ED-43cb-92C2-25804820EDAC}">
                        <c15:formulaRef>
                          <c15:sqref>'Print version 1'!$D$15:$D$29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'Print version 1'!$F$14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1'!$F$15:$F$29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'Print version 1'!$H$14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1'!$H$15:$H$29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'Print version 1'!$J$14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1'!$J$15:$J$29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'Print version 1'!$L$14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1'!$L$15:$L$29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'Print version 1'!$N$14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1'!$N$15:$N$29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'Print version 1'!$P$14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1'!$P$15:$P$29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'Print version 1'!$R$14</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1'!$C$15:$C$29</c15:sqref>
                        </c15:formulaRef>
                      </c:ext>
                    </c:extLst>
                    <c:strCache>
                      <c:ptCount val="15"/>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strCache>
                  </c:strRef>
                </c:cat>
                <c:val>
                  <c:numRef>
                    <c:extLst xmlns:c15="http://schemas.microsoft.com/office/drawing/2012/chart">
                      <c:ext xmlns:c15="http://schemas.microsoft.com/office/drawing/2012/chart" uri="{02D57815-91ED-43cb-92C2-25804820EDAC}">
                        <c15:formulaRef>
                          <c15:sqref>'Print version 1'!$R$15:$R$29</c15:sqref>
                        </c15:formulaRef>
                      </c:ext>
                    </c:extLst>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15:ser>
            </c15:filteredLineSeries>
          </c:ext>
        </c:extLst>
      </c:lineChart>
      <c:catAx>
        <c:axId val="154539136"/>
        <c:scaling>
          <c:orientation val="minMax"/>
        </c:scaling>
        <c:axPos val="b"/>
        <c:numFmt formatCode="General" sourceLinked="0"/>
        <c:tickLblPos val="nextTo"/>
        <c:txPr>
          <a:bodyPr/>
          <a:lstStyle/>
          <a:p>
            <a:pPr>
              <a:defRPr>
                <a:latin typeface="Arial"/>
                <a:cs typeface="Arial"/>
              </a:defRPr>
            </a:pPr>
            <a:endParaRPr lang="de-DE"/>
          </a:p>
        </c:txPr>
        <c:crossAx val="154540672"/>
        <c:crosses val="autoZero"/>
        <c:auto val="1"/>
        <c:lblAlgn val="ctr"/>
        <c:lblOffset val="100"/>
      </c:catAx>
      <c:valAx>
        <c:axId val="154540672"/>
        <c:scaling>
          <c:orientation val="minMax"/>
        </c:scaling>
        <c:axPos val="l"/>
        <c:majorGridlines/>
        <c:numFmt formatCode="&quot;kr.&quot;\ #,##0" sourceLinked="0"/>
        <c:tickLblPos val="nextTo"/>
        <c:txPr>
          <a:bodyPr/>
          <a:lstStyle/>
          <a:p>
            <a:pPr>
              <a:defRPr>
                <a:latin typeface="Arial"/>
                <a:cs typeface="Arial"/>
              </a:defRPr>
            </a:pPr>
            <a:endParaRPr lang="de-DE"/>
          </a:p>
        </c:txPr>
        <c:crossAx val="154539136"/>
        <c:crosses val="autoZero"/>
        <c:crossBetween val="between"/>
      </c:valAx>
      <c:spPr>
        <a:noFill/>
        <a:ln>
          <a:noFill/>
        </a:ln>
      </c:spPr>
    </c:plotArea>
    <c:legend>
      <c:legendPos val="r"/>
      <c:layout>
        <c:manualLayout>
          <c:xMode val="edge"/>
          <c:yMode val="edge"/>
          <c:x val="0.72178910631500415"/>
          <c:y val="8.5053545408348696E-2"/>
          <c:w val="0.25769791906626699"/>
          <c:h val="0.91494645459165103"/>
        </c:manualLayout>
      </c:layout>
      <c:txPr>
        <a:bodyPr/>
        <a:lstStyle/>
        <a:p>
          <a:pPr>
            <a:defRPr sz="600"/>
          </a:pPr>
          <a:endParaRPr lang="de-DE"/>
        </a:p>
      </c:txPr>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4333375274912699"/>
          <c:y val="0.19574727380463003"/>
          <c:w val="0.6728185454937351"/>
          <c:h val="0.66323891369613419"/>
        </c:manualLayout>
      </c:layout>
      <c:lineChart>
        <c:grouping val="standard"/>
        <c:ser>
          <c:idx val="0"/>
          <c:order val="0"/>
          <c:tx>
            <c:strRef>
              <c:f>'PCs, screens and AV equipment '!$D$82</c:f>
              <c:strCache>
                <c:ptCount val="1"/>
              </c:strCache>
            </c:strRef>
          </c:tx>
          <c:spPr>
            <a:ln>
              <a:solidFill>
                <a:srgbClr val="7EC9B7"/>
              </a:solidFill>
            </a:ln>
          </c:spPr>
          <c:marker>
            <c:symbol val="none"/>
          </c:marker>
          <c:cat>
            <c:strRef>
              <c:f>'PCs, screens and AV equipment '!$C$83:$C$90</c:f>
              <c:strCache>
                <c:ptCount val="8"/>
                <c:pt idx="0">
                  <c:v>1 year</c:v>
                </c:pt>
                <c:pt idx="1">
                  <c:v>2 years</c:v>
                </c:pt>
                <c:pt idx="2">
                  <c:v>3 years</c:v>
                </c:pt>
                <c:pt idx="3">
                  <c:v>4 years</c:v>
                </c:pt>
                <c:pt idx="4">
                  <c:v>5 years</c:v>
                </c:pt>
                <c:pt idx="5">
                  <c:v>6 years</c:v>
                </c:pt>
                <c:pt idx="6">
                  <c:v>7 years</c:v>
                </c:pt>
                <c:pt idx="7">
                  <c:v>8 years</c:v>
                </c:pt>
              </c:strCache>
            </c:strRef>
          </c:cat>
          <c:val>
            <c:numRef>
              <c:f>'PCs, screens and AV equipment '!$D$83:$D$90</c:f>
              <c:numCache>
                <c:formatCode>General</c:formatCode>
                <c:ptCount val="8"/>
              </c:numCache>
            </c:numRef>
          </c:val>
        </c:ser>
        <c:ser>
          <c:idx val="1"/>
          <c:order val="1"/>
          <c:tx>
            <c:strRef>
              <c:f>'PCs, screens and AV equipment '!$E$82</c:f>
              <c:strCache>
                <c:ptCount val="1"/>
                <c:pt idx="0">
                  <c:v>Name of PRODUCT 1</c:v>
                </c:pt>
              </c:strCache>
            </c:strRef>
          </c:tx>
          <c:spPr>
            <a:ln>
              <a:solidFill>
                <a:srgbClr val="38777E"/>
              </a:solidFill>
            </a:ln>
          </c:spPr>
          <c:marker>
            <c:symbol val="none"/>
          </c:marker>
          <c:cat>
            <c:strRef>
              <c:f>'PCs, screens and AV equipment '!$C$83:$C$90</c:f>
              <c:strCache>
                <c:ptCount val="8"/>
                <c:pt idx="0">
                  <c:v>1 year</c:v>
                </c:pt>
                <c:pt idx="1">
                  <c:v>2 years</c:v>
                </c:pt>
                <c:pt idx="2">
                  <c:v>3 years</c:v>
                </c:pt>
                <c:pt idx="3">
                  <c:v>4 years</c:v>
                </c:pt>
                <c:pt idx="4">
                  <c:v>5 years</c:v>
                </c:pt>
                <c:pt idx="5">
                  <c:v>6 years</c:v>
                </c:pt>
                <c:pt idx="6">
                  <c:v>7 years</c:v>
                </c:pt>
                <c:pt idx="7">
                  <c:v>8 years</c:v>
                </c:pt>
              </c:strCache>
            </c:strRef>
          </c:cat>
          <c:val>
            <c:numRef>
              <c:f>'PCs, screens and AV equipment '!$E$83:$E$90</c:f>
              <c:numCache>
                <c:formatCode>0</c:formatCode>
                <c:ptCount val="8"/>
                <c:pt idx="0">
                  <c:v>0</c:v>
                </c:pt>
                <c:pt idx="1">
                  <c:v>0</c:v>
                </c:pt>
                <c:pt idx="2">
                  <c:v>0</c:v>
                </c:pt>
                <c:pt idx="3">
                  <c:v>0</c:v>
                </c:pt>
                <c:pt idx="4">
                  <c:v>0</c:v>
                </c:pt>
                <c:pt idx="5">
                  <c:v>0</c:v>
                </c:pt>
                <c:pt idx="6">
                  <c:v>0</c:v>
                </c:pt>
                <c:pt idx="7">
                  <c:v>0</c:v>
                </c:pt>
              </c:numCache>
            </c:numRef>
          </c:val>
        </c:ser>
        <c:dLbls/>
        <c:marker val="1"/>
        <c:axId val="154790912"/>
        <c:axId val="154665728"/>
      </c:lineChart>
      <c:catAx>
        <c:axId val="154790912"/>
        <c:scaling>
          <c:orientation val="minMax"/>
        </c:scaling>
        <c:axPos val="b"/>
        <c:numFmt formatCode="General" sourceLinked="0"/>
        <c:tickLblPos val="nextTo"/>
        <c:txPr>
          <a:bodyPr/>
          <a:lstStyle/>
          <a:p>
            <a:pPr>
              <a:defRPr>
                <a:latin typeface="Arial"/>
                <a:cs typeface="Arial"/>
              </a:defRPr>
            </a:pPr>
            <a:endParaRPr lang="de-DE"/>
          </a:p>
        </c:txPr>
        <c:crossAx val="154665728"/>
        <c:crosses val="autoZero"/>
        <c:auto val="1"/>
        <c:lblAlgn val="ctr"/>
        <c:lblOffset val="100"/>
      </c:catAx>
      <c:valAx>
        <c:axId val="154665728"/>
        <c:scaling>
          <c:orientation val="minMax"/>
        </c:scaling>
        <c:axPos val="l"/>
        <c:majorGridlines/>
        <c:numFmt formatCode="&quot;kr.&quot;\ #,##0" sourceLinked="0"/>
        <c:tickLblPos val="nextTo"/>
        <c:txPr>
          <a:bodyPr/>
          <a:lstStyle/>
          <a:p>
            <a:pPr>
              <a:defRPr>
                <a:latin typeface="Arial"/>
                <a:cs typeface="Arial"/>
              </a:defRPr>
            </a:pPr>
            <a:endParaRPr lang="de-DE"/>
          </a:p>
        </c:txPr>
        <c:crossAx val="154790912"/>
        <c:crosses val="autoZero"/>
        <c:crossBetween val="between"/>
      </c:valAx>
      <c:spPr>
        <a:noFill/>
        <a:ln>
          <a:noFill/>
        </a:ln>
      </c:spPr>
    </c:plotArea>
    <c:legend>
      <c:legendPos val="r"/>
      <c:legendEntry>
        <c:idx val="0"/>
        <c:txPr>
          <a:bodyPr/>
          <a:lstStyle/>
          <a:p>
            <a:pPr>
              <a:defRPr>
                <a:latin typeface="Arial"/>
                <a:cs typeface="Arial"/>
              </a:defRPr>
            </a:pPr>
            <a:endParaRPr lang="de-DE"/>
          </a:p>
        </c:txPr>
      </c:legendEntry>
      <c:legendEntry>
        <c:idx val="1"/>
        <c:txPr>
          <a:bodyPr/>
          <a:lstStyle/>
          <a:p>
            <a:pPr>
              <a:defRPr>
                <a:latin typeface="Arial"/>
                <a:cs typeface="Arial"/>
              </a:defRPr>
            </a:pPr>
            <a:endParaRPr lang="de-DE"/>
          </a:p>
        </c:txPr>
      </c:legendEntry>
      <c:layout>
        <c:manualLayout>
          <c:xMode val="edge"/>
          <c:yMode val="edge"/>
          <c:x val="0.30653761983990108"/>
          <c:y val="0.56939386919011603"/>
          <c:w val="0.5183853508671179"/>
          <c:h val="0.19218947703495098"/>
        </c:manualLayout>
      </c:layout>
    </c:legend>
    <c:plotVisOnly val="1"/>
    <c:dispBlanksAs val="gap"/>
  </c:chart>
  <c:spPr>
    <a:noFill/>
    <a:ln>
      <a:noFill/>
    </a:ln>
  </c:spPr>
  <c:txPr>
    <a:bodyPr/>
    <a:lstStyle/>
    <a:p>
      <a:pPr>
        <a:defRPr sz="700"/>
      </a:pPr>
      <a:endParaRPr lang="de-DE"/>
    </a:p>
  </c:txPr>
  <c:printSettings>
    <c:headerFooter/>
    <c:pageMargins b="0.75000000000000211" l="0.70000000000000095" r="0.70000000000000095" t="0.750000000000002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0.16293308293729905"/>
          <c:y val="0.21708061609684701"/>
          <c:w val="0.57502175864380622"/>
          <c:h val="0.64723890697696784"/>
        </c:manualLayout>
      </c:layout>
      <c:lineChart>
        <c:grouping val="standard"/>
        <c:ser>
          <c:idx val="0"/>
          <c:order val="0"/>
          <c:tx>
            <c:strRef>
              <c:f>'Print version 2'!$D$26</c:f>
              <c:strCache>
                <c:ptCount val="1"/>
                <c:pt idx="0">
                  <c:v>Name of PRODUCT 1</c:v>
                </c:pt>
              </c:strCache>
            </c:strRef>
          </c:tx>
          <c:spPr>
            <a:ln>
              <a:solidFill>
                <a:srgbClr val="7EC9B7"/>
              </a:solidFill>
            </a:ln>
          </c:spPr>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2'!$D$27:$D$46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'Print version 2'!$F$26</c:f>
              <c:strCache>
                <c:ptCount val="1"/>
                <c:pt idx="0">
                  <c:v>Name of PRODUCT 2</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2'!$F$27:$F$46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2"/>
          <c:tx>
            <c:strRef>
              <c:f>'Print version 2'!$H$26</c:f>
              <c:strCache>
                <c:ptCount val="1"/>
                <c:pt idx="0">
                  <c:v>Navn på PRODUKT 3</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2'!$H$27:$H$46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3"/>
          <c:tx>
            <c:strRef>
              <c:f>'Print version 2'!$J$26</c:f>
              <c:strCache>
                <c:ptCount val="1"/>
                <c:pt idx="0">
                  <c:v>Navn på PRODUKT 4</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2'!$J$27:$J$46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8"/>
          <c:order val="4"/>
          <c:tx>
            <c:strRef>
              <c:f>'Print version 2'!$L$26</c:f>
              <c:strCache>
                <c:ptCount val="1"/>
                <c:pt idx="0">
                  <c:v>Navn på PRODUKT 5</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2'!$L$27:$L$46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0"/>
          <c:order val="5"/>
          <c:tx>
            <c:strRef>
              <c:f>'Print version 2'!$N$26</c:f>
              <c:strCache>
                <c:ptCount val="1"/>
                <c:pt idx="0">
                  <c:v>Navn på PRODUKT 6</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2'!$N$27:$N$46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2"/>
          <c:order val="6"/>
          <c:tx>
            <c:strRef>
              <c:f>'Print version 2'!$P$26</c:f>
              <c:strCache>
                <c:ptCount val="1"/>
                <c:pt idx="0">
                  <c:v>Navn på PRODUKT 7</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2'!$P$27:$P$46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4"/>
          <c:order val="7"/>
          <c:tx>
            <c:strRef>
              <c:f>'Print version 2'!$R$26</c:f>
              <c:strCache>
                <c:ptCount val="1"/>
                <c:pt idx="0">
                  <c:v>Navn på PRODUKT 8</c:v>
                </c:pt>
              </c:strCache>
            </c:strRef>
          </c:tx>
          <c:marker>
            <c:symbol val="none"/>
          </c:marker>
          <c:cat>
            <c:strRef>
              <c:f>'Print version 2'!$C$27:$C$46</c:f>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f>'Print version 2'!$R$27:$R$46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marker val="1"/>
        <c:axId val="1713664"/>
        <c:axId val="1715200"/>
        <c:extLst>
          <c:ext xmlns:c15="http://schemas.microsoft.com/office/drawing/2012/chart" uri="{02D57815-91ED-43cb-92C2-25804820EDAC}">
            <c15:filteredLineSeries>
              <c15:ser>
                <c:idx val="1"/>
                <c:order val="1"/>
                <c:tx>
                  <c:strRef>
                    <c:extLst>
                      <c:ext uri="{02D57815-91ED-43cb-92C2-25804820EDAC}">
                        <c15:formulaRef>
                          <c15:sqref>'Print version 2'!$E$26</c15:sqref>
                        </c15:formulaRef>
                      </c:ext>
                    </c:extLst>
                    <c:strCache>
                      <c:ptCount val="1"/>
                      <c:pt idx="0">
                        <c:v>0</c:v>
                      </c:pt>
                    </c:strCache>
                  </c:strRef>
                </c:tx>
                <c:spPr>
                  <a:ln>
                    <a:solidFill>
                      <a:srgbClr val="38777E"/>
                    </a:solidFill>
                  </a:ln>
                </c:spPr>
                <c:marker>
                  <c:symbol val="none"/>
                </c:marker>
                <c:cat>
                  <c:strRef>
                    <c:extLst>
                      <c:ex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c:ext uri="{02D57815-91ED-43cb-92C2-25804820EDAC}">
                        <c15:formulaRef>
                          <c15:sqref>'Print version 2'!$E$27:$E$46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'Print version 2'!$G$26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xmlns:c15="http://schemas.microsoft.com/office/drawing/2012/chart">
                      <c:ext xmlns:c15="http://schemas.microsoft.com/office/drawing/2012/chart" uri="{02D57815-91ED-43cb-92C2-25804820EDAC}">
                        <c15:formulaRef>
                          <c15:sqref>'Print version 2'!$G$27:$G$46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'Print version 2'!$I$26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xmlns:c15="http://schemas.microsoft.com/office/drawing/2012/chart">
                      <c:ext xmlns:c15="http://schemas.microsoft.com/office/drawing/2012/chart" uri="{02D57815-91ED-43cb-92C2-25804820EDAC}">
                        <c15:formulaRef>
                          <c15:sqref>'Print version 2'!$I$27:$I$46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'Print version 2'!$K$26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xmlns:c15="http://schemas.microsoft.com/office/drawing/2012/chart">
                      <c:ext xmlns:c15="http://schemas.microsoft.com/office/drawing/2012/chart" uri="{02D57815-91ED-43cb-92C2-25804820EDAC}">
                        <c15:formulaRef>
                          <c15:sqref>'Print version 2'!$K$27:$K$46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'Print version 2'!$M$26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xmlns:c15="http://schemas.microsoft.com/office/drawing/2012/chart">
                      <c:ext xmlns:c15="http://schemas.microsoft.com/office/drawing/2012/chart" uri="{02D57815-91ED-43cb-92C2-25804820EDAC}">
                        <c15:formulaRef>
                          <c15:sqref>'Print version 2'!$M$27:$M$46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'Print version 2'!$O$26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xmlns:c15="http://schemas.microsoft.com/office/drawing/2012/chart">
                      <c:ext xmlns:c15="http://schemas.microsoft.com/office/drawing/2012/chart" uri="{02D57815-91ED-43cb-92C2-25804820EDAC}">
                        <c15:formulaRef>
                          <c15:sqref>'Print version 2'!$O$27:$O$46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'Print version 2'!$Q$26</c15:sqref>
                        </c15:formulaRef>
                      </c:ext>
                    </c:extLst>
                    <c:strCache>
                      <c:ptCount val="1"/>
                      <c:pt idx="0">
                        <c:v>0</c:v>
                      </c:pt>
                    </c:strCache>
                  </c:strRef>
                </c:tx>
                <c:marker>
                  <c:symbol val="none"/>
                </c:marker>
                <c:cat>
                  <c:strRef>
                    <c:extLst xmlns:c15="http://schemas.microsoft.com/office/drawing/2012/chart">
                      <c:ext xmlns:c15="http://schemas.microsoft.com/office/drawing/2012/chart" uri="{02D57815-91ED-43cb-92C2-25804820EDAC}">
                        <c15:formulaRef>
                          <c15:sqref>'Print version 2'!$C$27:$C$46</c15:sqref>
                        </c15:formulaRef>
                      </c:ext>
                    </c:extLst>
                    <c:strCache>
                      <c:ptCount val="20"/>
                      <c:pt idx="0">
                        <c:v>1 year</c:v>
                      </c:pt>
                      <c:pt idx="1">
                        <c:v>2 years</c:v>
                      </c:pt>
                      <c:pt idx="2">
                        <c:v>3 years</c:v>
                      </c:pt>
                      <c:pt idx="3">
                        <c:v>4 years</c:v>
                      </c:pt>
                      <c:pt idx="4">
                        <c:v>5 years</c:v>
                      </c:pt>
                      <c:pt idx="5">
                        <c:v>6 years</c:v>
                      </c:pt>
                      <c:pt idx="6">
                        <c:v>7 years</c:v>
                      </c:pt>
                      <c:pt idx="7">
                        <c:v>8 years</c:v>
                      </c:pt>
                      <c:pt idx="8">
                        <c:v>9 years</c:v>
                      </c:pt>
                      <c:pt idx="9">
                        <c:v>10 years</c:v>
                      </c:pt>
                      <c:pt idx="10">
                        <c:v>11 years</c:v>
                      </c:pt>
                      <c:pt idx="11">
                        <c:v>12 years</c:v>
                      </c:pt>
                      <c:pt idx="12">
                        <c:v>13 years</c:v>
                      </c:pt>
                      <c:pt idx="13">
                        <c:v>14 years</c:v>
                      </c:pt>
                      <c:pt idx="14">
                        <c:v>15 years</c:v>
                      </c:pt>
                      <c:pt idx="15">
                        <c:v>16 years</c:v>
                      </c:pt>
                      <c:pt idx="16">
                        <c:v>17 years</c:v>
                      </c:pt>
                      <c:pt idx="17">
                        <c:v>18 years</c:v>
                      </c:pt>
                      <c:pt idx="18">
                        <c:v>19 years</c:v>
                      </c:pt>
                      <c:pt idx="19">
                        <c:v>20 years</c:v>
                      </c:pt>
                    </c:strCache>
                  </c:strRef>
                </c:cat>
                <c:val>
                  <c:numRef>
                    <c:extLst xmlns:c15="http://schemas.microsoft.com/office/drawing/2012/chart">
                      <c:ext xmlns:c15="http://schemas.microsoft.com/office/drawing/2012/chart" uri="{02D57815-91ED-43cb-92C2-25804820EDAC}">
                        <c15:formulaRef>
                          <c15:sqref>'Print version 2'!$Q$27:$Q$46</c15:sqref>
                        </c15:formulaRef>
                      </c:ext>
                    </c:extLst>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15:ser>
            </c15:filteredLineSeries>
          </c:ext>
        </c:extLst>
      </c:lineChart>
      <c:catAx>
        <c:axId val="1713664"/>
        <c:scaling>
          <c:orientation val="minMax"/>
        </c:scaling>
        <c:axPos val="b"/>
        <c:numFmt formatCode="General" sourceLinked="1"/>
        <c:tickLblPos val="nextTo"/>
        <c:txPr>
          <a:bodyPr/>
          <a:lstStyle/>
          <a:p>
            <a:pPr>
              <a:defRPr>
                <a:latin typeface="Arial"/>
                <a:cs typeface="Arial"/>
              </a:defRPr>
            </a:pPr>
            <a:endParaRPr lang="de-DE"/>
          </a:p>
        </c:txPr>
        <c:crossAx val="1715200"/>
        <c:crosses val="autoZero"/>
        <c:auto val="1"/>
        <c:lblAlgn val="ctr"/>
        <c:lblOffset val="100"/>
      </c:catAx>
      <c:valAx>
        <c:axId val="1715200"/>
        <c:scaling>
          <c:orientation val="minMax"/>
        </c:scaling>
        <c:axPos val="l"/>
        <c:majorGridlines/>
        <c:numFmt formatCode="&quot;kr.&quot;\ #,##0" sourceLinked="0"/>
        <c:tickLblPos val="nextTo"/>
        <c:txPr>
          <a:bodyPr/>
          <a:lstStyle/>
          <a:p>
            <a:pPr>
              <a:defRPr>
                <a:latin typeface="Arial"/>
                <a:cs typeface="Arial"/>
              </a:defRPr>
            </a:pPr>
            <a:endParaRPr lang="de-DE"/>
          </a:p>
        </c:txPr>
        <c:crossAx val="1713664"/>
        <c:crosses val="autoZero"/>
        <c:crossBetween val="between"/>
      </c:valAx>
      <c:spPr>
        <a:noFill/>
        <a:ln>
          <a:noFill/>
        </a:ln>
      </c:spPr>
    </c:plotArea>
    <c:legend>
      <c:legendPos val="r"/>
      <c:layout>
        <c:manualLayout>
          <c:xMode val="edge"/>
          <c:yMode val="edge"/>
          <c:x val="0.75206235584188297"/>
          <c:y val="0.20943328467911002"/>
          <c:w val="0.24438854234129803"/>
          <c:h val="0.70148810379692272"/>
        </c:manualLayout>
      </c:layout>
      <c:txPr>
        <a:bodyPr/>
        <a:lstStyle/>
        <a:p>
          <a:pPr>
            <a:defRPr sz="500">
              <a:latin typeface="Arial"/>
              <a:cs typeface="Arial"/>
            </a:defRPr>
          </a:pPr>
          <a:endParaRPr lang="de-DE"/>
        </a:p>
      </c:txPr>
    </c:legend>
    <c:plotVisOnly val="1"/>
    <c:dispBlanksAs val="gap"/>
  </c:chart>
  <c:spPr>
    <a:noFill/>
    <a:ln>
      <a:noFill/>
    </a:ln>
  </c:spPr>
  <c:txPr>
    <a:bodyPr/>
    <a:lstStyle/>
    <a:p>
      <a:pPr>
        <a:defRPr sz="700"/>
      </a:pPr>
      <a:endParaRPr lang="de-DE"/>
    </a:p>
  </c:txPr>
  <c:printSettings>
    <c:headerFooter/>
    <c:pageMargins b="0.75000000000000311" l="0.70000000000000095" r="0.70000000000000095" t="0.750000000000003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DE"/>
  <c:style val="5"/>
  <c:chart>
    <c:plotArea>
      <c:layout>
        <c:manualLayout>
          <c:layoutTarget val="inner"/>
          <c:xMode val="edge"/>
          <c:yMode val="edge"/>
          <c:x val="0.14238825989434703"/>
          <c:y val="3.3622883155594301E-2"/>
          <c:w val="0.82494629367008621"/>
          <c:h val="0.86769577673614118"/>
        </c:manualLayout>
      </c:layout>
      <c:barChart>
        <c:barDir val="col"/>
        <c:grouping val="stacked"/>
        <c:ser>
          <c:idx val="0"/>
          <c:order val="0"/>
          <c:tx>
            <c:strRef>
              <c:f>'Print version 2'!$B$5:$C$5</c:f>
              <c:strCache>
                <c:ptCount val="1"/>
                <c:pt idx="0">
                  <c:v>Cost of purchase DKK</c:v>
                </c:pt>
              </c:strCache>
            </c:strRef>
          </c:tx>
          <c:spPr>
            <a:solidFill>
              <a:srgbClr val="38777E"/>
            </a:solidFill>
          </c:spPr>
          <c:dPt>
            <c:idx val="0"/>
          </c:dPt>
          <c:cat>
            <c:strRef>
              <c:f>('Print version 2'!$D$4,'Print version 2'!$F$4,'Print version 2'!$H$4,'Print version 2'!$J$4,'Print version 2'!$L$4,'Print version 2'!$N$4,'Print version 2'!$P$4,'Print version 2'!$R$4)</c:f>
              <c:strCache>
                <c:ptCount val="8"/>
                <c:pt idx="0">
                  <c:v>Name of PRODUCT 1</c:v>
                </c:pt>
                <c:pt idx="1">
                  <c:v>Name of PRODUCT 2</c:v>
                </c:pt>
                <c:pt idx="2">
                  <c:v>Name of PRODUCT 3</c:v>
                </c:pt>
                <c:pt idx="3">
                  <c:v>Name of PRODUCT 4</c:v>
                </c:pt>
                <c:pt idx="4">
                  <c:v>Name of PRODUCT 5</c:v>
                </c:pt>
                <c:pt idx="5">
                  <c:v>Name of PRODUCT 6</c:v>
                </c:pt>
                <c:pt idx="6">
                  <c:v>Name of PRODUCT 7</c:v>
                </c:pt>
                <c:pt idx="7">
                  <c:v>Name of PRODUCT 8</c:v>
                </c:pt>
              </c:strCache>
              <c:extLst>
                <c:ext xmlns:c15="http://schemas.microsoft.com/office/drawing/2012/chart" uri="{02D57815-91ED-43cb-92C2-25804820EDAC}">
                  <c15:fullRef>
                    <c15:sqref>'Print version 2'!$D$4:$R$4</c15:sqref>
                  </c15:fullRef>
                </c:ext>
              </c:extLst>
            </c:strRef>
          </c:cat>
          <c:val>
            <c:numRef>
              <c:f>('Print version 2'!$D$5,'Print version 2'!$F$5,'Print version 2'!$H$5,'Print version 2'!$J$5,'Print version 2'!$L$5,'Print version 2'!$N$5,'Print version 2'!$P$5,'Print version 2'!$R$5)</c:f>
              <c:numCache>
                <c:formatCode>0</c:formatCode>
                <c:ptCount val="8"/>
                <c:pt idx="0">
                  <c:v>0</c:v>
                </c:pt>
                <c:pt idx="1">
                  <c:v>0</c:v>
                </c:pt>
                <c:pt idx="2">
                  <c:v>0</c:v>
                </c:pt>
                <c:pt idx="3">
                  <c:v>0</c:v>
                </c:pt>
                <c:pt idx="4">
                  <c:v>0</c:v>
                </c:pt>
                <c:pt idx="5">
                  <c:v>0</c:v>
                </c:pt>
                <c:pt idx="6">
                  <c:v>0</c:v>
                </c:pt>
                <c:pt idx="7">
                  <c:v>0</c:v>
                </c:pt>
              </c:numCache>
              <c:extLst>
                <c:ext xmlns:c15="http://schemas.microsoft.com/office/drawing/2012/chart" uri="{02D57815-91ED-43cb-92C2-25804820EDAC}">
                  <c15:fullRef>
                    <c15:sqref>'Print version 2'!$D$5:$R$5</c15:sqref>
                  </c15:fullRef>
                </c:ext>
              </c:extLst>
            </c:numRef>
          </c:val>
          <c:extLst/>
        </c:ser>
        <c:ser>
          <c:idx val="1"/>
          <c:order val="1"/>
          <c:tx>
            <c:strRef>
              <c:f>'Print version 2'!$B$6:$C$6</c:f>
              <c:strCache>
                <c:ptCount val="1"/>
                <c:pt idx="0">
                  <c:v>Cost of operation DKK</c:v>
                </c:pt>
              </c:strCache>
            </c:strRef>
          </c:tx>
          <c:spPr>
            <a:solidFill>
              <a:srgbClr val="7EC9B7"/>
            </a:solidFill>
          </c:spPr>
          <c:dPt>
            <c:idx val="0"/>
          </c:dPt>
          <c:cat>
            <c:strRef>
              <c:f>('Print version 2'!$D$4,'Print version 2'!$F$4,'Print version 2'!$H$4,'Print version 2'!$J$4,'Print version 2'!$L$4,'Print version 2'!$N$4,'Print version 2'!$P$4,'Print version 2'!$R$4)</c:f>
              <c:strCache>
                <c:ptCount val="8"/>
                <c:pt idx="0">
                  <c:v>Name of PRODUCT 1</c:v>
                </c:pt>
                <c:pt idx="1">
                  <c:v>Name of PRODUCT 2</c:v>
                </c:pt>
                <c:pt idx="2">
                  <c:v>Name of PRODUCT 3</c:v>
                </c:pt>
                <c:pt idx="3">
                  <c:v>Name of PRODUCT 4</c:v>
                </c:pt>
                <c:pt idx="4">
                  <c:v>Name of PRODUCT 5</c:v>
                </c:pt>
                <c:pt idx="5">
                  <c:v>Name of PRODUCT 6</c:v>
                </c:pt>
                <c:pt idx="6">
                  <c:v>Name of PRODUCT 7</c:v>
                </c:pt>
                <c:pt idx="7">
                  <c:v>Name of PRODUCT 8</c:v>
                </c:pt>
              </c:strCache>
              <c:extLst>
                <c:ext xmlns:c15="http://schemas.microsoft.com/office/drawing/2012/chart" uri="{02D57815-91ED-43cb-92C2-25804820EDAC}">
                  <c15:fullRef>
                    <c15:sqref>'Print version 2'!$D$4:$R$4</c15:sqref>
                  </c15:fullRef>
                </c:ext>
              </c:extLst>
            </c:strRef>
          </c:cat>
          <c:val>
            <c:numRef>
              <c:f>('Print version 2'!$D$6,'Print version 2'!$F$6,'Print version 2'!$H$6,'Print version 2'!$J$6,'Print version 2'!$L$6,'Print version 2'!$N$6,'Print version 2'!$P$6,'Print version 2'!$R$6)</c:f>
              <c:numCache>
                <c:formatCode>0</c:formatCode>
                <c:ptCount val="8"/>
                <c:pt idx="0">
                  <c:v>0</c:v>
                </c:pt>
                <c:pt idx="1">
                  <c:v>0</c:v>
                </c:pt>
                <c:pt idx="2">
                  <c:v>0</c:v>
                </c:pt>
                <c:pt idx="3">
                  <c:v>0</c:v>
                </c:pt>
                <c:pt idx="4">
                  <c:v>0</c:v>
                </c:pt>
                <c:pt idx="5">
                  <c:v>0</c:v>
                </c:pt>
                <c:pt idx="6">
                  <c:v>0</c:v>
                </c:pt>
                <c:pt idx="7">
                  <c:v>0</c:v>
                </c:pt>
              </c:numCache>
              <c:extLst>
                <c:ext xmlns:c15="http://schemas.microsoft.com/office/drawing/2012/chart" uri="{02D57815-91ED-43cb-92C2-25804820EDAC}">
                  <c15:fullRef>
                    <c15:sqref>'Print version 2'!$D$6:$R$6</c15:sqref>
                  </c15:fullRef>
                </c:ext>
              </c:extLst>
            </c:numRef>
          </c:val>
        </c:ser>
        <c:dLbls/>
        <c:overlap val="100"/>
        <c:axId val="1768832"/>
        <c:axId val="1770624"/>
      </c:barChart>
      <c:catAx>
        <c:axId val="1768832"/>
        <c:scaling>
          <c:orientation val="minMax"/>
        </c:scaling>
        <c:axPos val="b"/>
        <c:numFmt formatCode="General" sourceLinked="0"/>
        <c:tickLblPos val="nextTo"/>
        <c:txPr>
          <a:bodyPr rot="-5400000" vert="horz"/>
          <a:lstStyle/>
          <a:p>
            <a:pPr>
              <a:defRPr sz="500">
                <a:latin typeface="Arial"/>
                <a:cs typeface="Arial"/>
              </a:defRPr>
            </a:pPr>
            <a:endParaRPr lang="de-DE"/>
          </a:p>
        </c:txPr>
        <c:crossAx val="1770624"/>
        <c:crosses val="autoZero"/>
        <c:auto val="1"/>
        <c:lblAlgn val="ctr"/>
        <c:lblOffset val="100"/>
      </c:catAx>
      <c:valAx>
        <c:axId val="1770624"/>
        <c:scaling>
          <c:orientation val="minMax"/>
        </c:scaling>
        <c:axPos val="l"/>
        <c:majorGridlines/>
        <c:numFmt formatCode="&quot;kr.&quot;\ #,##0" sourceLinked="0"/>
        <c:tickLblPos val="nextTo"/>
        <c:txPr>
          <a:bodyPr/>
          <a:lstStyle/>
          <a:p>
            <a:pPr>
              <a:defRPr sz="600">
                <a:latin typeface="Arial"/>
                <a:cs typeface="Arial"/>
              </a:defRPr>
            </a:pPr>
            <a:endParaRPr lang="de-DE"/>
          </a:p>
        </c:txPr>
        <c:crossAx val="1768832"/>
        <c:crosses val="autoZero"/>
        <c:crossBetween val="between"/>
      </c:valAx>
      <c:spPr>
        <a:noFill/>
      </c:spPr>
    </c:plotArea>
    <c:plotVisOnly val="1"/>
    <c:dispBlanksAs val="gap"/>
  </c:chart>
  <c:spPr>
    <a:noFill/>
    <a:ln>
      <a:noFill/>
    </a:ln>
  </c:spPr>
  <c:txPr>
    <a:bodyPr/>
    <a:lstStyle/>
    <a:p>
      <a:pPr>
        <a:defRPr sz="700"/>
      </a:pPr>
      <a:endParaRPr lang="de-DE"/>
    </a:p>
  </c:txPr>
  <c:printSettings>
    <c:headerFooter/>
    <c:pageMargins b="0.75000000000000311" l="0.70000000000000095" r="0.70000000000000095" t="0.750000000000003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22</xdr:col>
      <xdr:colOff>238880</xdr:colOff>
      <xdr:row>41</xdr:row>
      <xdr:rowOff>30079</xdr:rowOff>
    </xdr:from>
    <xdr:to>
      <xdr:col>26</xdr:col>
      <xdr:colOff>2419350</xdr:colOff>
      <xdr:row>44</xdr:row>
      <xdr:rowOff>38170</xdr:rowOff>
    </xdr:to>
    <xdr:sp macro="" textlink="">
      <xdr:nvSpPr>
        <xdr:cNvPr id="8" name="Rectangular Callout 7"/>
        <xdr:cNvSpPr/>
      </xdr:nvSpPr>
      <xdr:spPr>
        <a:xfrm>
          <a:off x="7363580" y="7431004"/>
          <a:ext cx="6409570" cy="370041"/>
        </a:xfrm>
        <a:prstGeom prst="wedgeRectCallout">
          <a:avLst>
            <a:gd name="adj1" fmla="val -52183"/>
            <a:gd name="adj2" fmla="val -45214"/>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r>
            <a:rPr lang="en-GB" sz="800" baseline="0">
              <a:solidFill>
                <a:schemeClr val="bg1">
                  <a:lumMod val="65000"/>
                </a:schemeClr>
              </a:solidFill>
              <a:latin typeface="Arial"/>
              <a:ea typeface="+mn-ea"/>
              <a:cs typeface="Arial"/>
            </a:rPr>
            <a:t>Select product type here if you want to use an average consumption distribution. The averages are derived partly from the Energy Star standard (PCs and screens), and partly from SKI's [National Procurement Ltd. Denmark's] analyses of typical consumption distribution in schools.</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bg1">
                <a:lumMod val="65000"/>
              </a:schemeClr>
            </a:solidFill>
            <a:latin typeface="Arial"/>
            <a:ea typeface="+mn-ea"/>
            <a:cs typeface="Arial"/>
          </a:endParaRPr>
        </a:p>
        <a:p>
          <a:pPr marL="0" indent="0" algn="l"/>
          <a:endParaRPr lang="da-DK" sz="800" baseline="0">
            <a:solidFill>
              <a:schemeClr val="bg1">
                <a:lumMod val="65000"/>
              </a:schemeClr>
            </a:solidFill>
            <a:latin typeface="Arial"/>
            <a:ea typeface="+mn-ea"/>
            <a:cs typeface="Arial"/>
          </a:endParaRPr>
        </a:p>
      </xdr:txBody>
    </xdr:sp>
    <xdr:clientData/>
  </xdr:twoCellAnchor>
  <xdr:twoCellAnchor>
    <xdr:from>
      <xdr:col>22</xdr:col>
      <xdr:colOff>234193</xdr:colOff>
      <xdr:row>45</xdr:row>
      <xdr:rowOff>128622</xdr:rowOff>
    </xdr:from>
    <xdr:to>
      <xdr:col>26</xdr:col>
      <xdr:colOff>2419350</xdr:colOff>
      <xdr:row>47</xdr:row>
      <xdr:rowOff>106736</xdr:rowOff>
    </xdr:to>
    <xdr:sp macro="" textlink="">
      <xdr:nvSpPr>
        <xdr:cNvPr id="9" name="Rectangular Callout 8"/>
        <xdr:cNvSpPr/>
      </xdr:nvSpPr>
      <xdr:spPr>
        <a:xfrm>
          <a:off x="7358893" y="8043897"/>
          <a:ext cx="6414257" cy="282914"/>
        </a:xfrm>
        <a:prstGeom prst="wedgeRectCallout">
          <a:avLst>
            <a:gd name="adj1" fmla="val -65996"/>
            <a:gd name="adj2" fmla="val -55058"/>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a:ea typeface="+mn-ea"/>
              <a:cs typeface="Arial"/>
            </a:rPr>
            <a:t>If your organisation wishes to use a consumption profile that reflects charting of your actual consumption profile, this can be entered here. </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bg1">
                <a:lumMod val="65000"/>
              </a:schemeClr>
            </a:solidFill>
            <a:latin typeface="Arial"/>
            <a:ea typeface="+mn-ea"/>
            <a:cs typeface="Arial"/>
          </a:endParaRPr>
        </a:p>
        <a:p>
          <a:pPr marL="0" indent="0" algn="l"/>
          <a:endParaRPr lang="da-DK" sz="800" baseline="0">
            <a:solidFill>
              <a:schemeClr val="bg1">
                <a:lumMod val="65000"/>
              </a:schemeClr>
            </a:solidFill>
            <a:latin typeface="Arial"/>
            <a:ea typeface="+mn-ea"/>
            <a:cs typeface="Arial"/>
          </a:endParaRPr>
        </a:p>
      </xdr:txBody>
    </xdr:sp>
    <xdr:clientData/>
  </xdr:twoCellAnchor>
  <xdr:twoCellAnchor>
    <xdr:from>
      <xdr:col>1</xdr:col>
      <xdr:colOff>91017</xdr:colOff>
      <xdr:row>56</xdr:row>
      <xdr:rowOff>28576</xdr:rowOff>
    </xdr:from>
    <xdr:to>
      <xdr:col>2</xdr:col>
      <xdr:colOff>3235327</xdr:colOff>
      <xdr:row>56</xdr:row>
      <xdr:rowOff>2047610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3143250</xdr:colOff>
      <xdr:row>56</xdr:row>
      <xdr:rowOff>222250</xdr:rowOff>
    </xdr:from>
    <xdr:to>
      <xdr:col>7</xdr:col>
      <xdr:colOff>171450</xdr:colOff>
      <xdr:row>57</xdr:row>
      <xdr:rowOff>792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175970</xdr:colOff>
      <xdr:row>22</xdr:row>
      <xdr:rowOff>135055</xdr:rowOff>
    </xdr:from>
    <xdr:to>
      <xdr:col>26</xdr:col>
      <xdr:colOff>2411984</xdr:colOff>
      <xdr:row>25</xdr:row>
      <xdr:rowOff>20165</xdr:rowOff>
    </xdr:to>
    <xdr:sp macro="" textlink="">
      <xdr:nvSpPr>
        <xdr:cNvPr id="13" name="Rectangular Callout 12"/>
        <xdr:cNvSpPr/>
      </xdr:nvSpPr>
      <xdr:spPr>
        <a:xfrm>
          <a:off x="7300670" y="4326055"/>
          <a:ext cx="6465114" cy="408985"/>
        </a:xfrm>
        <a:prstGeom prst="wedgeRectCallout">
          <a:avLst>
            <a:gd name="adj1" fmla="val -64951"/>
            <a:gd name="adj2" fmla="val -163172"/>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If a projector is purchased (AV equipment), the price of a bulb identical to the one supplied with the product should be included. If the purchased product has other co-products or spare parts that will have to be purchased during the product's service life, these can be added here.   </a:t>
          </a:r>
        </a:p>
      </xdr:txBody>
    </xdr:sp>
    <xdr:clientData/>
  </xdr:twoCellAnchor>
  <xdr:twoCellAnchor>
    <xdr:from>
      <xdr:col>22</xdr:col>
      <xdr:colOff>184453</xdr:colOff>
      <xdr:row>7</xdr:row>
      <xdr:rowOff>112130</xdr:rowOff>
    </xdr:from>
    <xdr:to>
      <xdr:col>26</xdr:col>
      <xdr:colOff>2435679</xdr:colOff>
      <xdr:row>21</xdr:row>
      <xdr:rowOff>142875</xdr:rowOff>
    </xdr:to>
    <xdr:sp macro="" textlink="">
      <xdr:nvSpPr>
        <xdr:cNvPr id="16" name="Rectangular Callout 15"/>
        <xdr:cNvSpPr/>
      </xdr:nvSpPr>
      <xdr:spPr>
        <a:xfrm>
          <a:off x="7309153" y="1836155"/>
          <a:ext cx="6480326" cy="2345320"/>
        </a:xfrm>
        <a:prstGeom prst="wedgeRectCallout">
          <a:avLst>
            <a:gd name="adj1" fmla="val -65167"/>
            <a:gd name="adj2" fmla="val -7962"/>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How to measure electricity consumption</a:t>
          </a: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Data for electricity consumption is measured and specified in accordance with the standard specified below or a similar standard. </a:t>
          </a: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All screens/monitors including information screens, TVs and consumer screens.</a:t>
          </a:r>
        </a:p>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screens of all sizes must be measured using the measuring method in ENERGY STAR® Program Requirement's latest version.</a:t>
          </a:r>
        </a:p>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ENERGY STAR's energy requirements and measuring method are only applicable for screens up to and including 61". This method must also be used for screens over 61", as there are no other better alternatives. If the purchased product is an information screen, the total electricity consumption is specified for both the player and monitor unit.</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All computers, including portable computers, stationary computers, work stations, integrated stationary computers, thin clients, home servers and tablets.</a:t>
          </a: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computers of all types must be measured using the relevant measuring method in ENERGY STAR® Program Requirement's latest version.</a:t>
          </a: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All projectors including both “short throw”, “ultra short throw” and interactive projectors .</a:t>
          </a:r>
        </a:p>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projectors when on must be measured using the measuring method “ISO/IEC 21118: Information technology – Office equipment” and “IEC 61947-1: Electronic projection – Measurement and documentation of key performance criteria”.</a:t>
          </a:r>
        </a:p>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projectors in standby and when off using “IEC62301 Household electrical appliances – Measurement of standby power” and Directive 1275/2008 of the European Commission, plus subsequent amendments: “801/2013/EU” concerning networked equipment.</a:t>
          </a: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448734</xdr:colOff>
      <xdr:row>0</xdr:row>
      <xdr:rowOff>321733</xdr:rowOff>
    </xdr:from>
    <xdr:to>
      <xdr:col>20</xdr:col>
      <xdr:colOff>342901</xdr:colOff>
      <xdr:row>2</xdr:row>
      <xdr:rowOff>74475</xdr:rowOff>
    </xdr:to>
    <xdr:pic>
      <xdr:nvPicPr>
        <xdr:cNvPr id="15" name="Picture 14" descr="MIM_cmyk_DK-sort.eps"/>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6206067" y="321733"/>
          <a:ext cx="1892300" cy="514742"/>
        </a:xfrm>
        <a:prstGeom prst="rect">
          <a:avLst/>
        </a:prstGeom>
      </xdr:spPr>
    </xdr:pic>
    <xdr:clientData/>
  </xdr:twoCellAnchor>
  <xdr:twoCellAnchor>
    <xdr:from>
      <xdr:col>22</xdr:col>
      <xdr:colOff>142911</xdr:colOff>
      <xdr:row>0</xdr:row>
      <xdr:rowOff>146429</xdr:rowOff>
    </xdr:from>
    <xdr:to>
      <xdr:col>26</xdr:col>
      <xdr:colOff>2057400</xdr:colOff>
      <xdr:row>8</xdr:row>
      <xdr:rowOff>33400</xdr:rowOff>
    </xdr:to>
    <xdr:sp macro="" textlink="">
      <xdr:nvSpPr>
        <xdr:cNvPr id="18" name="TextBox 17"/>
        <xdr:cNvSpPr txBox="1"/>
      </xdr:nvSpPr>
      <xdr:spPr>
        <a:xfrm>
          <a:off x="7267611" y="146429"/>
          <a:ext cx="6143589" cy="1944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Directions for completing fields</a:t>
          </a:r>
        </a:p>
        <a:p>
          <a:endParaRPr lang="da-DK" sz="1400" b="1">
            <a:solidFill>
              <a:schemeClr val="accent1">
                <a:lumMod val="60000"/>
                <a:lumOff val="40000"/>
              </a:schemeClr>
            </a:solidFill>
            <a:latin typeface="Arial"/>
            <a:ea typeface="+mn-ea"/>
            <a:cs typeface="Arial"/>
          </a:endParaRPr>
        </a:p>
        <a:p>
          <a:r>
            <a:rPr lang="en-GB" sz="1400" b="1">
              <a:solidFill>
                <a:schemeClr val="accent1">
                  <a:lumMod val="60000"/>
                  <a:lumOff val="40000"/>
                </a:schemeClr>
              </a:solidFill>
              <a:latin typeface="Arial"/>
              <a:ea typeface="+mn-ea"/>
              <a:cs typeface="Arial"/>
            </a:rPr>
            <a:t>Blue area to be completed by the </a:t>
          </a:r>
          <a:r>
            <a:rPr lang="da-DK" sz="1400" b="1">
              <a:solidFill>
                <a:schemeClr val="accent1">
                  <a:lumMod val="60000"/>
                  <a:lumOff val="40000"/>
                </a:schemeClr>
              </a:solidFill>
              <a:latin typeface="Arial"/>
              <a:ea typeface="+mn-ea"/>
              <a:cs typeface="Arial"/>
            </a:rPr>
            <a:t>tenderer </a:t>
          </a:r>
          <a:endParaRPr lang="en-GB" sz="1400" b="1">
            <a:solidFill>
              <a:schemeClr val="accent1">
                <a:lumMod val="60000"/>
                <a:lumOff val="40000"/>
              </a:schemeClr>
            </a:solidFill>
            <a:latin typeface="Arial"/>
            <a:ea typeface="+mn-ea"/>
            <a:cs typeface="Arial"/>
          </a:endParaRPr>
        </a:p>
        <a:p>
          <a:r>
            <a:rPr lang="en-GB" sz="1400" b="1">
              <a:solidFill>
                <a:srgbClr val="7EC9B7"/>
              </a:solidFill>
              <a:latin typeface="Arial"/>
              <a:ea typeface="+mn-ea"/>
              <a:cs typeface="Arial"/>
            </a:rPr>
            <a:t>Green area to be completed by the contracting entity</a:t>
          </a:r>
        </a:p>
        <a:p>
          <a:r>
            <a:rPr lang="en-GB" sz="1400" b="1">
              <a:solidFill>
                <a:schemeClr val="bg2">
                  <a:lumMod val="75000"/>
                </a:schemeClr>
              </a:solidFill>
              <a:latin typeface="Arial"/>
              <a:ea typeface="+mn-ea"/>
              <a:cs typeface="Arial"/>
            </a:rPr>
            <a:t>Brown area to be completed by the contracting entity </a:t>
          </a:r>
        </a:p>
        <a:p>
          <a:r>
            <a:rPr lang="en-GB" sz="1400" b="1">
              <a:solidFill>
                <a:schemeClr val="bg1">
                  <a:lumMod val="65000"/>
                </a:schemeClr>
              </a:solidFill>
              <a:latin typeface="Arial"/>
              <a:ea typeface="+mn-ea"/>
              <a:cs typeface="Arial"/>
            </a:rPr>
            <a:t>Grey area shows result data</a:t>
          </a:r>
        </a:p>
      </xdr:txBody>
    </xdr:sp>
    <xdr:clientData/>
  </xdr:twoCellAnchor>
  <xdr:twoCellAnchor>
    <xdr:from>
      <xdr:col>22</xdr:col>
      <xdr:colOff>233437</xdr:colOff>
      <xdr:row>35</xdr:row>
      <xdr:rowOff>754</xdr:rowOff>
    </xdr:from>
    <xdr:to>
      <xdr:col>26</xdr:col>
      <xdr:colOff>2416102</xdr:colOff>
      <xdr:row>36</xdr:row>
      <xdr:rowOff>318408</xdr:rowOff>
    </xdr:to>
    <xdr:sp macro="" textlink="">
      <xdr:nvSpPr>
        <xdr:cNvPr id="19" name="Rectangular Callout 18"/>
        <xdr:cNvSpPr/>
      </xdr:nvSpPr>
      <xdr:spPr>
        <a:xfrm>
          <a:off x="7363580" y="6253236"/>
          <a:ext cx="6414486" cy="467333"/>
        </a:xfrm>
        <a:prstGeom prst="wedgeRectCallout">
          <a:avLst>
            <a:gd name="adj1" fmla="val -65773"/>
            <a:gd name="adj2" fmla="val -59341"/>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a:solidFill>
                <a:schemeClr val="bg1">
                  <a:lumMod val="65000"/>
                </a:schemeClr>
              </a:solidFill>
              <a:latin typeface="Arial"/>
              <a:cs typeface="Arial"/>
            </a:rPr>
            <a:t>The energy price increase of</a:t>
          </a:r>
          <a:r>
            <a:rPr lang="en-GB" sz="800" baseline="0">
              <a:solidFill>
                <a:schemeClr val="bg1">
                  <a:lumMod val="65000"/>
                </a:schemeClr>
              </a:solidFill>
              <a:latin typeface="Arial"/>
              <a:cs typeface="Arial"/>
            </a:rPr>
            <a:t> 2.12% annually (incl. increase in charges) was based on the Danish Energy Agency's report “Prerequisites for socio-economic analyses in the area of energy” from 2011. If your organisation has more precise data, it may be worthwhile using this instead. </a:t>
          </a:r>
          <a:endParaRPr lang="da-DK" sz="800">
            <a:solidFill>
              <a:schemeClr val="bg1">
                <a:lumMod val="50000"/>
              </a:schemeClr>
            </a:solidFill>
            <a:latin typeface="Arial"/>
            <a:cs typeface="Arial"/>
          </a:endParaRPr>
        </a:p>
      </xdr:txBody>
    </xdr:sp>
    <xdr:clientData/>
  </xdr:twoCellAnchor>
  <xdr:twoCellAnchor>
    <xdr:from>
      <xdr:col>22</xdr:col>
      <xdr:colOff>218771</xdr:colOff>
      <xdr:row>31</xdr:row>
      <xdr:rowOff>16822</xdr:rowOff>
    </xdr:from>
    <xdr:to>
      <xdr:col>26</xdr:col>
      <xdr:colOff>2408464</xdr:colOff>
      <xdr:row>34</xdr:row>
      <xdr:rowOff>34017</xdr:rowOff>
    </xdr:to>
    <xdr:sp macro="" textlink="">
      <xdr:nvSpPr>
        <xdr:cNvPr id="20" name="Rectangular Callout 19"/>
        <xdr:cNvSpPr/>
      </xdr:nvSpPr>
      <xdr:spPr>
        <a:xfrm>
          <a:off x="7348914" y="5670590"/>
          <a:ext cx="6421514" cy="466231"/>
        </a:xfrm>
        <a:prstGeom prst="wedgeRectCallout">
          <a:avLst>
            <a:gd name="adj1" fmla="val -66474"/>
            <a:gd name="adj2" fmla="val -33690"/>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a:solidFill>
                <a:schemeClr val="bg1">
                  <a:lumMod val="65000"/>
                </a:schemeClr>
              </a:solidFill>
              <a:latin typeface="Arial"/>
              <a:cs typeface="Arial"/>
            </a:rPr>
            <a:t>The electricity price of DKK 1.50/kWh is the average price paid by Danish Regions and Municipalities</a:t>
          </a:r>
          <a:r>
            <a:rPr lang="en-GB" sz="800" baseline="0">
              <a:solidFill>
                <a:schemeClr val="bg1">
                  <a:lumMod val="65000"/>
                </a:schemeClr>
              </a:solidFill>
              <a:latin typeface="Arial"/>
              <a:cs typeface="Arial"/>
            </a:rPr>
            <a:t> in 2013. However, the price of electricity may vary depending on organisation and time. </a:t>
          </a:r>
          <a:r>
            <a:rPr lang="en-GB" sz="800">
              <a:solidFill>
                <a:schemeClr val="bg1">
                  <a:lumMod val="65000"/>
                </a:schemeClr>
              </a:solidFill>
              <a:latin typeface="Arial"/>
              <a:cs typeface="Arial"/>
            </a:rPr>
            <a:t>If you have entered into a contract regarding the price of electricity or have a statement of what your</a:t>
          </a:r>
          <a:r>
            <a:rPr lang="en-GB" sz="800" baseline="0">
              <a:solidFill>
                <a:schemeClr val="bg1">
                  <a:lumMod val="65000"/>
                </a:schemeClr>
              </a:solidFill>
              <a:latin typeface="Arial"/>
              <a:cs typeface="Arial"/>
            </a:rPr>
            <a:t> organisation pays, you can use this price instead.</a:t>
          </a:r>
          <a:endParaRPr lang="da-DK" sz="800">
            <a:solidFill>
              <a:schemeClr val="bg1">
                <a:lumMod val="65000"/>
              </a:schemeClr>
            </a:solidFill>
            <a:latin typeface="Arial"/>
            <a:cs typeface="Arial"/>
          </a:endParaRPr>
        </a:p>
      </xdr:txBody>
    </xdr:sp>
    <xdr:clientData/>
  </xdr:twoCellAnchor>
  <xdr:twoCellAnchor>
    <xdr:from>
      <xdr:col>22</xdr:col>
      <xdr:colOff>210911</xdr:colOff>
      <xdr:row>27</xdr:row>
      <xdr:rowOff>118382</xdr:rowOff>
    </xdr:from>
    <xdr:to>
      <xdr:col>26</xdr:col>
      <xdr:colOff>2390584</xdr:colOff>
      <xdr:row>30</xdr:row>
      <xdr:rowOff>80407</xdr:rowOff>
    </xdr:to>
    <xdr:sp macro="" textlink="">
      <xdr:nvSpPr>
        <xdr:cNvPr id="21" name="Rectangular Callout 20"/>
        <xdr:cNvSpPr/>
      </xdr:nvSpPr>
      <xdr:spPr>
        <a:xfrm>
          <a:off x="7341054" y="5091793"/>
          <a:ext cx="6411494" cy="492703"/>
        </a:xfrm>
        <a:prstGeom prst="wedgeRectCallout">
          <a:avLst>
            <a:gd name="adj1" fmla="val -66094"/>
            <a:gd name="adj2" fmla="val 48155"/>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bg1">
                  <a:lumMod val="65000"/>
                </a:schemeClr>
              </a:solidFill>
              <a:latin typeface="Arial"/>
              <a:ea typeface="+mn-ea"/>
              <a:cs typeface="Arial"/>
            </a:rPr>
            <a:t>A calculation period of three years is typically used for PCs. This reflects an average service life. However, he service life for screens and AV equipment may be somewhat higher. In most cases, it is not possible to objectively determine different service lives for different products. If you expect the products to last longer, the time period can be changed, although it cannot exceed </a:t>
          </a:r>
          <a:r>
            <a:rPr lang="en-GB" sz="800" baseline="0">
              <a:solidFill>
                <a:schemeClr val="bg1">
                  <a:lumMod val="65000"/>
                </a:schemeClr>
              </a:solidFill>
              <a:latin typeface="Arial"/>
              <a:cs typeface="Arial"/>
            </a:rPr>
            <a:t>15 years.</a:t>
          </a:r>
          <a:endParaRPr lang="da-DK" sz="800">
            <a:solidFill>
              <a:schemeClr val="bg1">
                <a:lumMod val="65000"/>
              </a:schemeClr>
            </a:solidFill>
            <a:latin typeface="Arial"/>
            <a:cs typeface="Arial"/>
          </a:endParaRPr>
        </a:p>
      </xdr:txBody>
    </xdr:sp>
    <xdr:clientData/>
  </xdr:twoCellAnchor>
  <xdr:twoCellAnchor>
    <xdr:from>
      <xdr:col>22</xdr:col>
      <xdr:colOff>228448</xdr:colOff>
      <xdr:row>37</xdr:row>
      <xdr:rowOff>84059</xdr:rowOff>
    </xdr:from>
    <xdr:to>
      <xdr:col>26</xdr:col>
      <xdr:colOff>2411113</xdr:colOff>
      <xdr:row>40</xdr:row>
      <xdr:rowOff>114300</xdr:rowOff>
    </xdr:to>
    <xdr:sp macro="" textlink="">
      <xdr:nvSpPr>
        <xdr:cNvPr id="22" name="Rectangular Callout 21"/>
        <xdr:cNvSpPr/>
      </xdr:nvSpPr>
      <xdr:spPr>
        <a:xfrm>
          <a:off x="7353148" y="6875384"/>
          <a:ext cx="6411765" cy="487441"/>
        </a:xfrm>
        <a:prstGeom prst="wedgeRectCallout">
          <a:avLst>
            <a:gd name="adj1" fmla="val -51618"/>
            <a:gd name="adj2" fmla="val -51323"/>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lang="en-GB" sz="800" baseline="0">
              <a:solidFill>
                <a:schemeClr val="bg1">
                  <a:lumMod val="65000"/>
                </a:schemeClr>
              </a:solidFill>
              <a:latin typeface="Arial"/>
              <a:ea typeface="+mn-ea"/>
              <a:cs typeface="Arial"/>
            </a:rPr>
            <a:t>The discount rate is used to calculate the current value of the future operating costs. For socio-economic calculations, the Ministry of Finance recommends using a rate of 4%.  This rate may be used, but if your organisation has more precise data, that value can be used instead. </a:t>
          </a:r>
        </a:p>
        <a:p>
          <a:pPr algn="l"/>
          <a:endParaRPr lang="da-DK" sz="800" baseline="0">
            <a:solidFill>
              <a:schemeClr val="bg1">
                <a:lumMod val="65000"/>
              </a:schemeClr>
            </a:solidFill>
            <a:latin typeface="Arial"/>
            <a:ea typeface="+mn-ea"/>
            <a:cs typeface="Arial"/>
          </a:endParaRPr>
        </a:p>
      </xdr:txBody>
    </xdr:sp>
    <xdr:clientData/>
  </xdr:twoCellAnchor>
  <xdr:twoCellAnchor>
    <xdr:from>
      <xdr:col>1</xdr:col>
      <xdr:colOff>200025</xdr:colOff>
      <xdr:row>56</xdr:row>
      <xdr:rowOff>160407</xdr:rowOff>
    </xdr:from>
    <xdr:to>
      <xdr:col>2</xdr:col>
      <xdr:colOff>2212150</xdr:colOff>
      <xdr:row>56</xdr:row>
      <xdr:rowOff>789732</xdr:rowOff>
    </xdr:to>
    <xdr:sp macro="" textlink="">
      <xdr:nvSpPr>
        <xdr:cNvPr id="23" name="TextBox 22"/>
        <xdr:cNvSpPr txBox="1"/>
      </xdr:nvSpPr>
      <xdr:spPr>
        <a:xfrm>
          <a:off x="561975" y="9894957"/>
          <a:ext cx="2335975" cy="62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a:cs typeface="Arial"/>
            </a:rPr>
            <a:t>Accumulated total costs</a:t>
          </a:r>
        </a:p>
      </xdr:txBody>
    </xdr:sp>
    <xdr:clientData/>
  </xdr:twoCellAnchor>
  <xdr:twoCellAnchor>
    <xdr:from>
      <xdr:col>2</xdr:col>
      <xdr:colOff>3269513</xdr:colOff>
      <xdr:row>56</xdr:row>
      <xdr:rowOff>190500</xdr:rowOff>
    </xdr:from>
    <xdr:to>
      <xdr:col>7</xdr:col>
      <xdr:colOff>116738</xdr:colOff>
      <xdr:row>56</xdr:row>
      <xdr:rowOff>455083</xdr:rowOff>
    </xdr:to>
    <xdr:sp macro="" textlink="">
      <xdr:nvSpPr>
        <xdr:cNvPr id="24" name="TextBox 23"/>
        <xdr:cNvSpPr txBox="1"/>
      </xdr:nvSpPr>
      <xdr:spPr>
        <a:xfrm>
          <a:off x="3955313" y="9925050"/>
          <a:ext cx="2371725"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latin typeface="Arial"/>
              <a:cs typeface="Arial"/>
            </a:rPr>
            <a:t>TCO</a:t>
          </a:r>
          <a:r>
            <a:rPr lang="en-GB" sz="1050" b="1" baseline="0">
              <a:latin typeface="Arial"/>
              <a:cs typeface="Arial"/>
            </a:rPr>
            <a:t> for the specified time period</a:t>
          </a:r>
          <a:endParaRPr lang="da-DK" sz="1050" b="1">
            <a:latin typeface="Arial"/>
            <a:cs typeface="Arial"/>
          </a:endParaRPr>
        </a:p>
      </xdr:txBody>
    </xdr:sp>
    <xdr:clientData/>
  </xdr:twoCellAnchor>
  <xdr:twoCellAnchor>
    <xdr:from>
      <xdr:col>22</xdr:col>
      <xdr:colOff>180975</xdr:colOff>
      <xdr:row>5</xdr:row>
      <xdr:rowOff>76200</xdr:rowOff>
    </xdr:from>
    <xdr:to>
      <xdr:col>26</xdr:col>
      <xdr:colOff>2428875</xdr:colOff>
      <xdr:row>6</xdr:row>
      <xdr:rowOff>114300</xdr:rowOff>
    </xdr:to>
    <xdr:sp macro="" textlink="">
      <xdr:nvSpPr>
        <xdr:cNvPr id="17" name="Rectangle 16"/>
        <xdr:cNvSpPr/>
      </xdr:nvSpPr>
      <xdr:spPr>
        <a:xfrm>
          <a:off x="7305675" y="1476375"/>
          <a:ext cx="6477000" cy="238125"/>
        </a:xfrm>
        <a:prstGeom prst="rect">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Click the cross at the top to add more products.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479091</xdr:colOff>
      <xdr:row>0</xdr:row>
      <xdr:rowOff>946511</xdr:rowOff>
    </xdr:from>
    <xdr:to>
      <xdr:col>3</xdr:col>
      <xdr:colOff>1098677</xdr:colOff>
      <xdr:row>0</xdr:row>
      <xdr:rowOff>1412540</xdr:rowOff>
    </xdr:to>
    <xdr:sp macro="" textlink="">
      <xdr:nvSpPr>
        <xdr:cNvPr id="6" name="TextBox 5"/>
        <xdr:cNvSpPr txBox="1"/>
      </xdr:nvSpPr>
      <xdr:spPr>
        <a:xfrm rot="20376796">
          <a:off x="3269916" y="946511"/>
          <a:ext cx="619586" cy="466029"/>
        </a:xfrm>
        <a:prstGeom prst="rect">
          <a:avLst/>
        </a:prstGeom>
        <a:noFill/>
        <a:ln w="9525" cmpd="sng">
          <a:noFill/>
        </a:ln>
        <a:effectLst>
          <a:outerShdw blurRad="50800" dist="50800" dir="5400000" algn="ctr" rotWithShape="0">
            <a:schemeClr val="accent3">
              <a:lumMod val="60000"/>
              <a:lumOff val="40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TCO</a:t>
          </a:r>
        </a:p>
      </xdr:txBody>
    </xdr:sp>
    <xdr:clientData/>
  </xdr:twoCellAnchor>
  <xdr:twoCellAnchor>
    <xdr:from>
      <xdr:col>3</xdr:col>
      <xdr:colOff>2163428</xdr:colOff>
      <xdr:row>0</xdr:row>
      <xdr:rowOff>983817</xdr:rowOff>
    </xdr:from>
    <xdr:to>
      <xdr:col>3</xdr:col>
      <xdr:colOff>2783013</xdr:colOff>
      <xdr:row>0</xdr:row>
      <xdr:rowOff>1449846</xdr:rowOff>
    </xdr:to>
    <xdr:sp macro="" textlink="">
      <xdr:nvSpPr>
        <xdr:cNvPr id="7" name="TextBox 6"/>
        <xdr:cNvSpPr txBox="1"/>
      </xdr:nvSpPr>
      <xdr:spPr>
        <a:xfrm rot="20376796">
          <a:off x="4954253" y="983817"/>
          <a:ext cx="619585" cy="466029"/>
        </a:xfrm>
        <a:prstGeom prst="rect">
          <a:avLst/>
        </a:prstGeom>
        <a:noFill/>
        <a:ln w="9525" cmpd="sng">
          <a:noFill/>
        </a:ln>
        <a:effectLst>
          <a:outerShdw blurRad="50800" dist="50800" dir="5400000" algn="ctr" rotWithShape="0">
            <a:schemeClr val="accent3">
              <a:lumMod val="60000"/>
              <a:lumOff val="40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TCO</a:t>
          </a:r>
        </a:p>
      </xdr:txBody>
    </xdr:sp>
    <xdr:clientData/>
  </xdr:twoCellAnchor>
  <xdr:twoCellAnchor>
    <xdr:from>
      <xdr:col>23</xdr:col>
      <xdr:colOff>97628</xdr:colOff>
      <xdr:row>38</xdr:row>
      <xdr:rowOff>83343</xdr:rowOff>
    </xdr:from>
    <xdr:to>
      <xdr:col>29</xdr:col>
      <xdr:colOff>761998</xdr:colOff>
      <xdr:row>40</xdr:row>
      <xdr:rowOff>47625</xdr:rowOff>
    </xdr:to>
    <xdr:sp macro="" textlink="">
      <xdr:nvSpPr>
        <xdr:cNvPr id="11" name="Rectangular Callout 10"/>
        <xdr:cNvSpPr/>
      </xdr:nvSpPr>
      <xdr:spPr>
        <a:xfrm>
          <a:off x="14361316" y="6488906"/>
          <a:ext cx="4236245" cy="214313"/>
        </a:xfrm>
        <a:prstGeom prst="wedgeRectCallout">
          <a:avLst>
            <a:gd name="adj1" fmla="val -71098"/>
            <a:gd name="adj2" fmla="val 22845"/>
          </a:avLst>
        </a:prstGeom>
        <a:solidFill>
          <a:srgbClr val="7EC9B7">
            <a:alpha val="27000"/>
          </a:srgb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bg1">
                  <a:lumMod val="65000"/>
                </a:schemeClr>
              </a:solidFill>
              <a:latin typeface="Arial" panose="020B0604020202020204" pitchFamily="34" charset="0"/>
              <a:ea typeface="+mn-ea"/>
              <a:cs typeface="Arial" panose="020B0604020202020204" pitchFamily="34" charset="0"/>
            </a:rPr>
            <a:t>Specify how many of this product type are to be purchased.</a:t>
          </a:r>
        </a:p>
      </xdr:txBody>
    </xdr:sp>
    <xdr:clientData/>
  </xdr:twoCellAnchor>
  <xdr:twoCellAnchor>
    <xdr:from>
      <xdr:col>23</xdr:col>
      <xdr:colOff>93121</xdr:colOff>
      <xdr:row>56</xdr:row>
      <xdr:rowOff>131885</xdr:rowOff>
    </xdr:from>
    <xdr:to>
      <xdr:col>29</xdr:col>
      <xdr:colOff>758105</xdr:colOff>
      <xdr:row>61</xdr:row>
      <xdr:rowOff>190501</xdr:rowOff>
    </xdr:to>
    <xdr:sp macro="" textlink="">
      <xdr:nvSpPr>
        <xdr:cNvPr id="15" name="Rectangular Callout 14"/>
        <xdr:cNvSpPr/>
      </xdr:nvSpPr>
      <xdr:spPr>
        <a:xfrm>
          <a:off x="8086794" y="9407770"/>
          <a:ext cx="5280946" cy="762000"/>
        </a:xfrm>
        <a:prstGeom prst="wedgeRectCallout">
          <a:avLst>
            <a:gd name="adj1" fmla="val -70014"/>
            <a:gd name="adj2" fmla="val 68635"/>
          </a:avLst>
        </a:prstGeom>
        <a:solidFill>
          <a:schemeClr val="bg2">
            <a:lumMod val="90000"/>
            <a:alpha val="27000"/>
          </a:scheme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bg1">
                  <a:lumMod val="65000"/>
                </a:schemeClr>
              </a:solidFill>
              <a:latin typeface="Arial" panose="020B0604020202020204" pitchFamily="34" charset="0"/>
              <a:ea typeface="+mn-ea"/>
              <a:cs typeface="Arial" panose="020B0604020202020204" pitchFamily="34" charset="0"/>
            </a:rPr>
            <a:t>The industry uses this time period as an average. In most cases, it is not possible to objectively determine different service lives for different products. If in your organisation you expect the products to have a longer/shorter service life, enter it here. The most important thing is that the service life reflects as much as possible the time in which the product is in use. Another option is to refer to Energy Star, which sets the service life at five years for printers and six years for multifunction devices. However, the time period may not exceed 20 years. </a:t>
          </a:r>
        </a:p>
      </xdr:txBody>
    </xdr:sp>
    <xdr:clientData/>
  </xdr:twoCellAnchor>
  <xdr:twoCellAnchor>
    <xdr:from>
      <xdr:col>23</xdr:col>
      <xdr:colOff>93397</xdr:colOff>
      <xdr:row>12</xdr:row>
      <xdr:rowOff>5101</xdr:rowOff>
    </xdr:from>
    <xdr:to>
      <xdr:col>29</xdr:col>
      <xdr:colOff>767488</xdr:colOff>
      <xdr:row>14</xdr:row>
      <xdr:rowOff>142875</xdr:rowOff>
    </xdr:to>
    <xdr:sp macro="" textlink="">
      <xdr:nvSpPr>
        <xdr:cNvPr id="16" name="Rectangular Callout 15"/>
        <xdr:cNvSpPr/>
      </xdr:nvSpPr>
      <xdr:spPr>
        <a:xfrm>
          <a:off x="8570647" y="2553039"/>
          <a:ext cx="5293716" cy="447336"/>
        </a:xfrm>
        <a:prstGeom prst="wedgeRectCallout">
          <a:avLst>
            <a:gd name="adj1" fmla="val -69762"/>
            <a:gd name="adj2" fmla="val 3061"/>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data is measured and reported using the method that is used in the latest available ENERGY STAR standard in the field or similar. The standard can be downloaded for free here: www.eu-energystar.org. Specify TEC (Typical Energy Consumption) for the unit in kWh/week.</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xdr:from>
      <xdr:col>23</xdr:col>
      <xdr:colOff>89164</xdr:colOff>
      <xdr:row>15</xdr:row>
      <xdr:rowOff>142875</xdr:rowOff>
    </xdr:from>
    <xdr:to>
      <xdr:col>29</xdr:col>
      <xdr:colOff>762974</xdr:colOff>
      <xdr:row>19</xdr:row>
      <xdr:rowOff>0</xdr:rowOff>
    </xdr:to>
    <xdr:sp macro="" textlink="">
      <xdr:nvSpPr>
        <xdr:cNvPr id="17" name="Rectangular Callout 16"/>
        <xdr:cNvSpPr/>
      </xdr:nvSpPr>
      <xdr:spPr>
        <a:xfrm>
          <a:off x="8082227" y="3103563"/>
          <a:ext cx="5261685" cy="357187"/>
        </a:xfrm>
        <a:prstGeom prst="wedgeRectCallout">
          <a:avLst>
            <a:gd name="adj1" fmla="val -70182"/>
            <a:gd name="adj2" fmla="val -65720"/>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The amount is specified for the price of the service agreement or leasing agreement collectively for the number of products specified in “information on use”.</a:t>
          </a:r>
        </a:p>
      </xdr:txBody>
    </xdr:sp>
    <xdr:clientData/>
  </xdr:twoCellAnchor>
  <xdr:twoCellAnchor>
    <xdr:from>
      <xdr:col>23</xdr:col>
      <xdr:colOff>97630</xdr:colOff>
      <xdr:row>20</xdr:row>
      <xdr:rowOff>25663</xdr:rowOff>
    </xdr:from>
    <xdr:to>
      <xdr:col>29</xdr:col>
      <xdr:colOff>760475</xdr:colOff>
      <xdr:row>21</xdr:row>
      <xdr:rowOff>75672</xdr:rowOff>
    </xdr:to>
    <xdr:sp macro="" textlink="">
      <xdr:nvSpPr>
        <xdr:cNvPr id="18" name="Rectangular Callout 17"/>
        <xdr:cNvSpPr/>
      </xdr:nvSpPr>
      <xdr:spPr>
        <a:xfrm>
          <a:off x="8090693" y="3637226"/>
          <a:ext cx="5250720" cy="200821"/>
        </a:xfrm>
        <a:prstGeom prst="wedgeRectCallout">
          <a:avLst>
            <a:gd name="adj1" fmla="val -70507"/>
            <a:gd name="adj2" fmla="val -4912"/>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If agreements are entered into on paying cost-per-click prices, cf. requirement specification/contract, these are specified here. </a:t>
          </a:r>
        </a:p>
      </xdr:txBody>
    </xdr:sp>
    <xdr:clientData/>
  </xdr:twoCellAnchor>
  <xdr:twoCellAnchor>
    <xdr:from>
      <xdr:col>23</xdr:col>
      <xdr:colOff>91280</xdr:colOff>
      <xdr:row>8</xdr:row>
      <xdr:rowOff>133841</xdr:rowOff>
    </xdr:from>
    <xdr:to>
      <xdr:col>29</xdr:col>
      <xdr:colOff>762113</xdr:colOff>
      <xdr:row>10</xdr:row>
      <xdr:rowOff>36777</xdr:rowOff>
    </xdr:to>
    <xdr:sp macro="" textlink="">
      <xdr:nvSpPr>
        <xdr:cNvPr id="19" name="Rectangular Callout 18"/>
        <xdr:cNvSpPr/>
      </xdr:nvSpPr>
      <xdr:spPr>
        <a:xfrm>
          <a:off x="14354968" y="1955497"/>
          <a:ext cx="4242708" cy="212499"/>
        </a:xfrm>
        <a:prstGeom prst="wedgeRectCallout">
          <a:avLst>
            <a:gd name="adj1" fmla="val -69731"/>
            <a:gd name="adj2" fmla="val -37321"/>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If only a leasing or cost-per-click price is paid, the purchase price is set to zero. </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xdr:from>
      <xdr:col>23</xdr:col>
      <xdr:colOff>92337</xdr:colOff>
      <xdr:row>41</xdr:row>
      <xdr:rowOff>60438</xdr:rowOff>
    </xdr:from>
    <xdr:to>
      <xdr:col>29</xdr:col>
      <xdr:colOff>763652</xdr:colOff>
      <xdr:row>42</xdr:row>
      <xdr:rowOff>123825</xdr:rowOff>
    </xdr:to>
    <xdr:sp macro="" textlink="">
      <xdr:nvSpPr>
        <xdr:cNvPr id="20" name="Rectangular Callout 19"/>
        <xdr:cNvSpPr/>
      </xdr:nvSpPr>
      <xdr:spPr>
        <a:xfrm>
          <a:off x="14356025" y="6870813"/>
          <a:ext cx="4243190" cy="218168"/>
        </a:xfrm>
        <a:prstGeom prst="wedgeRectCallout">
          <a:avLst>
            <a:gd name="adj1" fmla="val -69931"/>
            <a:gd name="adj2" fmla="val -1059"/>
          </a:avLst>
        </a:prstGeom>
        <a:solidFill>
          <a:srgbClr val="7EC9B7">
            <a:alpha val="27000"/>
          </a:srgb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Find out how great the actual need for printers in your organisation is and report it here. Specify consumption per machine.</a:t>
          </a:r>
        </a:p>
      </xdr:txBody>
    </xdr:sp>
    <xdr:clientData/>
  </xdr:twoCellAnchor>
  <xdr:twoCellAnchor>
    <xdr:from>
      <xdr:col>2</xdr:col>
      <xdr:colOff>52915</xdr:colOff>
      <xdr:row>76</xdr:row>
      <xdr:rowOff>83344</xdr:rowOff>
    </xdr:from>
    <xdr:to>
      <xdr:col>4</xdr:col>
      <xdr:colOff>406400</xdr:colOff>
      <xdr:row>91</xdr:row>
      <xdr:rowOff>67733</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3905250</xdr:colOff>
      <xdr:row>78</xdr:row>
      <xdr:rowOff>130969</xdr:rowOff>
    </xdr:from>
    <xdr:to>
      <xdr:col>7</xdr:col>
      <xdr:colOff>631030</xdr:colOff>
      <xdr:row>91</xdr:row>
      <xdr:rowOff>119063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127000</xdr:colOff>
      <xdr:row>0</xdr:row>
      <xdr:rowOff>177800</xdr:rowOff>
    </xdr:from>
    <xdr:to>
      <xdr:col>22</xdr:col>
      <xdr:colOff>180588</xdr:colOff>
      <xdr:row>1</xdr:row>
      <xdr:rowOff>286142</xdr:rowOff>
    </xdr:to>
    <xdr:pic>
      <xdr:nvPicPr>
        <xdr:cNvPr id="24" name="Picture 23" descr="MIM_cmyk_DK-sort.eps"/>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7509933" y="177800"/>
          <a:ext cx="1892300" cy="514742"/>
        </a:xfrm>
        <a:prstGeom prst="rect">
          <a:avLst/>
        </a:prstGeom>
      </xdr:spPr>
    </xdr:pic>
    <xdr:clientData/>
  </xdr:twoCellAnchor>
  <xdr:twoCellAnchor>
    <xdr:from>
      <xdr:col>23</xdr:col>
      <xdr:colOff>226219</xdr:colOff>
      <xdr:row>0</xdr:row>
      <xdr:rowOff>238125</xdr:rowOff>
    </xdr:from>
    <xdr:to>
      <xdr:col>29</xdr:col>
      <xdr:colOff>412638</xdr:colOff>
      <xdr:row>9</xdr:row>
      <xdr:rowOff>38351</xdr:rowOff>
    </xdr:to>
    <xdr:sp macro="" textlink="">
      <xdr:nvSpPr>
        <xdr:cNvPr id="33" name="TextBox 32"/>
        <xdr:cNvSpPr txBox="1"/>
      </xdr:nvSpPr>
      <xdr:spPr>
        <a:xfrm>
          <a:off x="8215313" y="238125"/>
          <a:ext cx="3758294" cy="195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Directions for completing fields</a:t>
          </a:r>
        </a:p>
        <a:p>
          <a:endParaRPr lang="da-DK" sz="1800" b="1">
            <a:solidFill>
              <a:schemeClr val="bg1">
                <a:lumMod val="75000"/>
              </a:schemeClr>
            </a:solidFill>
            <a:latin typeface="Arial"/>
            <a:cs typeface="Arial"/>
          </a:endParaRPr>
        </a:p>
        <a:p>
          <a:r>
            <a:rPr lang="en-GB" sz="1400" b="1">
              <a:solidFill>
                <a:schemeClr val="accent1">
                  <a:lumMod val="60000"/>
                  <a:lumOff val="40000"/>
                </a:schemeClr>
              </a:solidFill>
              <a:latin typeface="Arial"/>
              <a:cs typeface="Arial"/>
            </a:rPr>
            <a:t>Blue area to be completed by the tenderer</a:t>
          </a:r>
        </a:p>
        <a:p>
          <a:r>
            <a:rPr lang="en-GB" sz="1400" b="1">
              <a:solidFill>
                <a:srgbClr val="7EC9B7"/>
              </a:solidFill>
              <a:latin typeface="Arial"/>
              <a:ea typeface="+mn-ea"/>
              <a:cs typeface="Arial"/>
            </a:rPr>
            <a:t>Green area to be completed by the contracting entity</a:t>
          </a:r>
        </a:p>
        <a:p>
          <a:r>
            <a:rPr lang="en-GB" sz="1400" b="1">
              <a:solidFill>
                <a:schemeClr val="bg2">
                  <a:lumMod val="75000"/>
                </a:schemeClr>
              </a:solidFill>
              <a:latin typeface="Arial"/>
              <a:ea typeface="+mn-ea"/>
              <a:cs typeface="Arial"/>
            </a:rPr>
            <a:t>Brown area to be completed by the contracting entity </a:t>
          </a:r>
        </a:p>
        <a:p>
          <a:r>
            <a:rPr lang="en-GB" sz="1400" b="1">
              <a:solidFill>
                <a:schemeClr val="bg1">
                  <a:lumMod val="65000"/>
                </a:schemeClr>
              </a:solidFill>
              <a:latin typeface="Arial"/>
              <a:ea typeface="+mn-ea"/>
              <a:cs typeface="Arial"/>
            </a:rPr>
            <a:t>Grey area shows result data</a:t>
          </a:r>
        </a:p>
      </xdr:txBody>
    </xdr:sp>
    <xdr:clientData/>
  </xdr:twoCellAnchor>
  <xdr:twoCellAnchor>
    <xdr:from>
      <xdr:col>23</xdr:col>
      <xdr:colOff>85260</xdr:colOff>
      <xdr:row>65</xdr:row>
      <xdr:rowOff>97558</xdr:rowOff>
    </xdr:from>
    <xdr:to>
      <xdr:col>29</xdr:col>
      <xdr:colOff>777987</xdr:colOff>
      <xdr:row>68</xdr:row>
      <xdr:rowOff>112566</xdr:rowOff>
    </xdr:to>
    <xdr:sp macro="" textlink="">
      <xdr:nvSpPr>
        <xdr:cNvPr id="27" name="Rectangular Callout 26"/>
        <xdr:cNvSpPr/>
      </xdr:nvSpPr>
      <xdr:spPr>
        <a:xfrm>
          <a:off x="8078933" y="10838827"/>
          <a:ext cx="5308689" cy="513239"/>
        </a:xfrm>
        <a:prstGeom prst="wedgeRectCallout">
          <a:avLst>
            <a:gd name="adj1" fmla="val -68805"/>
            <a:gd name="adj2" fmla="val -45318"/>
          </a:avLst>
        </a:prstGeom>
        <a:solidFill>
          <a:schemeClr val="bg2">
            <a:lumMod val="90000"/>
            <a:alpha val="27000"/>
          </a:scheme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The energy price increase of 2.12% annually (incl. increase in charges) was based on the Danish Energy Agency's report “Prerequisites for socio-economic analyses in the area of energy” from 2011. If your organisation has more precise data, it may be worthwhile using this instead. </a:t>
          </a:r>
        </a:p>
      </xdr:txBody>
    </xdr:sp>
    <xdr:clientData/>
  </xdr:twoCellAnchor>
  <xdr:twoCellAnchor>
    <xdr:from>
      <xdr:col>23</xdr:col>
      <xdr:colOff>86591</xdr:colOff>
      <xdr:row>62</xdr:row>
      <xdr:rowOff>76251</xdr:rowOff>
    </xdr:from>
    <xdr:to>
      <xdr:col>29</xdr:col>
      <xdr:colOff>744682</xdr:colOff>
      <xdr:row>65</xdr:row>
      <xdr:rowOff>3731</xdr:rowOff>
    </xdr:to>
    <xdr:sp macro="" textlink="">
      <xdr:nvSpPr>
        <xdr:cNvPr id="28" name="Rectangular Callout 27"/>
        <xdr:cNvSpPr/>
      </xdr:nvSpPr>
      <xdr:spPr>
        <a:xfrm>
          <a:off x="8080264" y="10282655"/>
          <a:ext cx="5274053" cy="462345"/>
        </a:xfrm>
        <a:prstGeom prst="wedgeRectCallout">
          <a:avLst>
            <a:gd name="adj1" fmla="val -69285"/>
            <a:gd name="adj2" fmla="val 31944"/>
          </a:avLst>
        </a:prstGeom>
        <a:solidFill>
          <a:schemeClr val="bg2">
            <a:lumMod val="90000"/>
            <a:alpha val="27000"/>
          </a:scheme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The electricity price of DKK 1.50/kWh is the average price paid by Danish Regions and Municipalities in 2013. However, the price of electricity may vary depending on organisation and time. If you have entered into a contract regarding the price of electricity or have a statement of what your organisation pays, you can use this price instead.</a:t>
          </a:r>
        </a:p>
      </xdr:txBody>
    </xdr:sp>
    <xdr:clientData/>
  </xdr:twoCellAnchor>
  <xdr:twoCellAnchor>
    <xdr:from>
      <xdr:col>23</xdr:col>
      <xdr:colOff>84913</xdr:colOff>
      <xdr:row>69</xdr:row>
      <xdr:rowOff>9416</xdr:rowOff>
    </xdr:from>
    <xdr:to>
      <xdr:col>29</xdr:col>
      <xdr:colOff>764747</xdr:colOff>
      <xdr:row>71</xdr:row>
      <xdr:rowOff>65027</xdr:rowOff>
    </xdr:to>
    <xdr:sp macro="" textlink="">
      <xdr:nvSpPr>
        <xdr:cNvPr id="30" name="Rectangular Callout 29"/>
        <xdr:cNvSpPr/>
      </xdr:nvSpPr>
      <xdr:spPr>
        <a:xfrm>
          <a:off x="8562163" y="11439416"/>
          <a:ext cx="5299459" cy="531861"/>
        </a:xfrm>
        <a:prstGeom prst="wedgeRectCallout">
          <a:avLst>
            <a:gd name="adj1" fmla="val -55037"/>
            <a:gd name="adj2" fmla="val -50102"/>
          </a:avLst>
        </a:prstGeom>
        <a:solidFill>
          <a:schemeClr val="bg2">
            <a:lumMod val="90000"/>
            <a:alpha val="27000"/>
          </a:scheme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eaLnBrk="1" fontAlgn="auto" latinLnBrk="0" hangingPunct="1"/>
          <a:r>
            <a:rPr lang="en-GB" sz="800" baseline="0">
              <a:solidFill>
                <a:schemeClr val="bg1">
                  <a:lumMod val="65000"/>
                </a:schemeClr>
              </a:solidFill>
              <a:latin typeface="Arial" panose="020B0604020202020204" pitchFamily="34" charset="0"/>
              <a:ea typeface="+mn-ea"/>
              <a:cs typeface="Arial" panose="020B0604020202020204" pitchFamily="34" charset="0"/>
            </a:rPr>
            <a:t>The discount rate is used to calculate the current value of the future operating costs. For socio-economic calculations, the Ministry of Finance recommends using a rate of 4%.  This rate may be used, but if your organisation has more precise data, that value can be used instead. </a:t>
          </a:r>
        </a:p>
        <a:p>
          <a:pPr marL="0" indent="0"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xdr:from>
      <xdr:col>2</xdr:col>
      <xdr:colOff>353786</xdr:colOff>
      <xdr:row>77</xdr:row>
      <xdr:rowOff>89651</xdr:rowOff>
    </xdr:from>
    <xdr:to>
      <xdr:col>3</xdr:col>
      <xdr:colOff>2267940</xdr:colOff>
      <xdr:row>81</xdr:row>
      <xdr:rowOff>120261</xdr:rowOff>
    </xdr:to>
    <xdr:sp macro="" textlink="">
      <xdr:nvSpPr>
        <xdr:cNvPr id="31" name="TextBox 30"/>
        <xdr:cNvSpPr txBox="1"/>
      </xdr:nvSpPr>
      <xdr:spPr>
        <a:xfrm>
          <a:off x="639536" y="12703472"/>
          <a:ext cx="2335975" cy="62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a:cs typeface="Arial"/>
            </a:rPr>
            <a:t>Accumulated total costs</a:t>
          </a:r>
        </a:p>
      </xdr:txBody>
    </xdr:sp>
    <xdr:clientData/>
  </xdr:twoCellAnchor>
  <xdr:twoCellAnchor>
    <xdr:from>
      <xdr:col>4</xdr:col>
      <xdr:colOff>133067</xdr:colOff>
      <xdr:row>77</xdr:row>
      <xdr:rowOff>122465</xdr:rowOff>
    </xdr:from>
    <xdr:to>
      <xdr:col>8</xdr:col>
      <xdr:colOff>123542</xdr:colOff>
      <xdr:row>79</xdr:row>
      <xdr:rowOff>87690</xdr:rowOff>
    </xdr:to>
    <xdr:sp macro="" textlink="">
      <xdr:nvSpPr>
        <xdr:cNvPr id="32" name="TextBox 31"/>
        <xdr:cNvSpPr txBox="1"/>
      </xdr:nvSpPr>
      <xdr:spPr>
        <a:xfrm>
          <a:off x="4800317" y="12736286"/>
          <a:ext cx="2371725"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latin typeface="Arial"/>
              <a:cs typeface="Arial"/>
            </a:rPr>
            <a:t>TCO</a:t>
          </a:r>
          <a:r>
            <a:rPr lang="en-GB" sz="1050" b="1" baseline="0">
              <a:latin typeface="Arial"/>
              <a:cs typeface="Arial"/>
            </a:rPr>
            <a:t> for the specified time period</a:t>
          </a:r>
          <a:endParaRPr lang="da-DK" sz="1050" b="1">
            <a:latin typeface="Arial"/>
            <a:cs typeface="Arial"/>
          </a:endParaRPr>
        </a:p>
      </xdr:txBody>
    </xdr:sp>
    <xdr:clientData/>
  </xdr:twoCellAnchor>
  <xdr:twoCellAnchor>
    <xdr:from>
      <xdr:col>23</xdr:col>
      <xdr:colOff>107157</xdr:colOff>
      <xdr:row>6</xdr:row>
      <xdr:rowOff>250031</xdr:rowOff>
    </xdr:from>
    <xdr:to>
      <xdr:col>29</xdr:col>
      <xdr:colOff>750094</xdr:colOff>
      <xdr:row>8</xdr:row>
      <xdr:rowOff>0</xdr:rowOff>
    </xdr:to>
    <xdr:sp macro="" textlink="">
      <xdr:nvSpPr>
        <xdr:cNvPr id="25" name="Rectangle 24"/>
        <xdr:cNvSpPr/>
      </xdr:nvSpPr>
      <xdr:spPr>
        <a:xfrm>
          <a:off x="8584407" y="1762125"/>
          <a:ext cx="5262562" cy="238125"/>
        </a:xfrm>
        <a:prstGeom prst="rect">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bg1">
                  <a:lumMod val="65000"/>
                </a:schemeClr>
              </a:solidFill>
              <a:latin typeface="Arial" panose="020B0604020202020204" pitchFamily="34" charset="0"/>
              <a:ea typeface="+mn-ea"/>
              <a:cs typeface="Arial" panose="020B0604020202020204" pitchFamily="34" charset="0"/>
            </a:rPr>
            <a:t>Click the cross at the top to add more products.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677336</xdr:colOff>
      <xdr:row>65</xdr:row>
      <xdr:rowOff>38100</xdr:rowOff>
    </xdr:to>
    <xdr:sp macro="" textlink="">
      <xdr:nvSpPr>
        <xdr:cNvPr id="3" name="TextBox 2"/>
        <xdr:cNvSpPr txBox="1"/>
      </xdr:nvSpPr>
      <xdr:spPr>
        <a:xfrm>
          <a:off x="0" y="0"/>
          <a:ext cx="6773336" cy="1242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panose="020B0604020202020204" pitchFamily="34" charset="0"/>
              <a:cs typeface="Arial" panose="020B0604020202020204" pitchFamily="34" charset="0"/>
            </a:rPr>
            <a:t>Background to the TCO calculation</a:t>
          </a:r>
        </a:p>
        <a:p>
          <a:r>
            <a:rPr lang="en-GB" sz="1200">
              <a:solidFill>
                <a:srgbClr val="000000"/>
              </a:solidFill>
              <a:latin typeface="Arial" panose="020B0604020202020204" pitchFamily="34" charset="0"/>
              <a:cs typeface="Arial" panose="020B0604020202020204" pitchFamily="34" charset="0"/>
            </a:rPr>
            <a:t>The TCO calculation is divided into investment costs and operating costs.</a:t>
          </a:r>
        </a:p>
        <a:p>
          <a:endParaRPr lang="da-DK" sz="1200" b="0">
            <a:solidFill>
              <a:srgbClr val="000000"/>
            </a:solidFill>
            <a:latin typeface="Arial" panose="020B0604020202020204" pitchFamily="34" charset="0"/>
            <a:cs typeface="Arial" panose="020B0604020202020204" pitchFamily="34" charset="0"/>
          </a:endParaRPr>
        </a:p>
        <a:p>
          <a:r>
            <a:rPr lang="en-GB" sz="1200">
              <a:solidFill>
                <a:srgbClr val="000000"/>
              </a:solidFill>
              <a:latin typeface="Arial" panose="020B0604020202020204" pitchFamily="34" charset="0"/>
              <a:cs typeface="Arial" panose="020B0604020202020204" pitchFamily="34" charset="0"/>
            </a:rPr>
            <a:t>- - - - - - - - - - - - - - - - - - - - - - - - - - - - - - - - - - - - - - - - - - - - - - - - - - - - - - - - - - - - - - - - - - - - - - - </a:t>
          </a:r>
        </a:p>
        <a:p>
          <a:endParaRPr lang="da-DK" sz="1800" b="1">
            <a:solidFill>
              <a:srgbClr val="000000"/>
            </a:solidFill>
            <a:latin typeface="Arial" panose="020B0604020202020204" pitchFamily="34" charset="0"/>
            <a:cs typeface="Arial" panose="020B0604020202020204" pitchFamily="34" charset="0"/>
          </a:endParaRPr>
        </a:p>
        <a:p>
          <a:r>
            <a:rPr lang="en-GB" sz="1400" b="1">
              <a:solidFill>
                <a:srgbClr val="000000"/>
              </a:solidFill>
              <a:latin typeface="Arial" panose="020B0604020202020204" pitchFamily="34" charset="0"/>
              <a:cs typeface="Arial" panose="020B0604020202020204" pitchFamily="34" charset="0"/>
            </a:rPr>
            <a:t>Total investment costs are calculated as follows:</a:t>
          </a:r>
        </a:p>
        <a:p>
          <a:endParaRPr lang="da-DK" sz="1100" b="0">
            <a:solidFill>
              <a:schemeClr val="tx1"/>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The calculation formula used in the tool is explained below.</a:t>
          </a:r>
        </a:p>
        <a:p>
          <a:endParaRPr lang="da-DK" sz="1100" b="1">
            <a:solidFill>
              <a:schemeClr val="tx1"/>
            </a:solidFill>
            <a:latin typeface="Arial" panose="020B0604020202020204" pitchFamily="34" charset="0"/>
            <a:cs typeface="Arial" panose="020B0604020202020204" pitchFamily="34" charset="0"/>
          </a:endParaRPr>
        </a:p>
        <a:p>
          <a:r>
            <a:rPr lang="en-GB" sz="1100" b="1">
              <a:solidFill>
                <a:schemeClr val="tx1"/>
              </a:solidFill>
              <a:latin typeface="Arial" panose="020B0604020202020204" pitchFamily="34" charset="0"/>
              <a:cs typeface="Arial" panose="020B0604020202020204" pitchFamily="34" charset="0"/>
            </a:rPr>
            <a:t>The total cost of purchases is equal to:</a:t>
          </a:r>
        </a:p>
        <a:p>
          <a:endParaRPr lang="da-DK" sz="1100" b="0">
            <a:solidFill>
              <a:schemeClr val="tx1"/>
            </a:solidFill>
            <a:latin typeface="Arial" panose="020B0604020202020204" pitchFamily="34" charset="0"/>
            <a:cs typeface="Arial" panose="020B0604020202020204" pitchFamily="34" charset="0"/>
          </a:endParaRPr>
        </a:p>
        <a:p>
          <a:r>
            <a:rPr lang="en-GB" sz="1100" i="1">
              <a:solidFill>
                <a:schemeClr val="tx1">
                  <a:lumMod val="50000"/>
                  <a:lumOff val="50000"/>
                </a:schemeClr>
              </a:solidFill>
              <a:latin typeface="Arial" panose="020B0604020202020204" pitchFamily="34" charset="0"/>
              <a:cs typeface="Arial" panose="020B0604020202020204" pitchFamily="34" charset="0"/>
            </a:rPr>
            <a:t>Cost of purchase = purchase price* no. of products</a:t>
          </a:r>
        </a:p>
        <a:p>
          <a:endParaRPr lang="da-DK" sz="1100" b="0">
            <a:solidFill>
              <a:schemeClr val="tx1"/>
            </a:solidFill>
            <a:latin typeface="Arial" panose="020B0604020202020204" pitchFamily="34" charset="0"/>
            <a:cs typeface="Arial" panose="020B0604020202020204" pitchFamily="34" charset="0"/>
          </a:endParaRPr>
        </a:p>
        <a:p>
          <a:r>
            <a:rPr lang="en-GB" sz="1400" b="1">
              <a:solidFill>
                <a:schemeClr val="tx1"/>
              </a:solidFill>
              <a:latin typeface="Arial" panose="020B0604020202020204" pitchFamily="34" charset="0"/>
              <a:cs typeface="Arial" panose="020B0604020202020204" pitchFamily="34" charset="0"/>
            </a:rPr>
            <a:t>Total operating drift costs are calculated as follows:</a:t>
          </a:r>
        </a:p>
        <a:p>
          <a:endParaRPr lang="da-DK" sz="1100" b="0">
            <a:solidFill>
              <a:schemeClr val="tx1"/>
            </a:solidFill>
            <a:latin typeface="Arial" panose="020B0604020202020204" pitchFamily="34" charset="0"/>
            <a:cs typeface="Arial" panose="020B0604020202020204" pitchFamily="34" charset="0"/>
          </a:endParaRPr>
        </a:p>
        <a:p>
          <a:pPr eaLnBrk="1" fontAlgn="auto" latinLnBrk="0" hangingPunct="1"/>
          <a:r>
            <a:rPr lang="en-GB" sz="1100" b="1">
              <a:solidFill>
                <a:schemeClr val="dk1"/>
              </a:solidFill>
              <a:effectLst/>
              <a:latin typeface="Arial" panose="020B0604020202020204" pitchFamily="34" charset="0"/>
              <a:ea typeface="+mn-ea"/>
              <a:cs typeface="Arial" panose="020B0604020202020204" pitchFamily="34" charset="0"/>
            </a:rPr>
            <a:t>Annual operating prices are calculated in lists below the tool itself. Calculations are as follows: </a:t>
          </a:r>
          <a:endParaRPr lang="da-DK">
            <a:effectLst/>
            <a:latin typeface="Arial" panose="020B0604020202020204" pitchFamily="34" charset="0"/>
            <a:cs typeface="Arial" panose="020B0604020202020204" pitchFamily="34" charset="0"/>
          </a:endParaRPr>
        </a:p>
        <a:p>
          <a:endParaRPr lang="da-DK" sz="1100" b="1">
            <a:solidFill>
              <a:schemeClr val="tx1"/>
            </a:solidFill>
            <a:latin typeface="Arial" panose="020B0604020202020204" pitchFamily="34" charset="0"/>
            <a:cs typeface="Arial" panose="020B0604020202020204" pitchFamily="34" charset="0"/>
          </a:endParaRPr>
        </a:p>
        <a:p>
          <a:r>
            <a:rPr lang="en-GB" sz="1100" i="1">
              <a:solidFill>
                <a:srgbClr val="7F7F7F"/>
              </a:solidFill>
              <a:latin typeface="Arial" panose="020B0604020202020204" pitchFamily="34" charset="0"/>
              <a:cs typeface="Arial" panose="020B0604020202020204" pitchFamily="34" charset="0"/>
            </a:rPr>
            <a:t>Cost of operation = service agreement * service agreement period + purchase of added extras </a:t>
          </a:r>
        </a:p>
        <a:p>
          <a:endParaRPr lang="da-DK" sz="1100" b="0" i="1">
            <a:solidFill>
              <a:srgbClr val="7F7F7F"/>
            </a:solidFill>
            <a:latin typeface="Arial" panose="020B0604020202020204" pitchFamily="34" charset="0"/>
            <a:cs typeface="Arial" panose="020B0604020202020204" pitchFamily="34" charset="0"/>
          </a:endParaRPr>
        </a:p>
        <a:p>
          <a:r>
            <a:rPr lang="en-GB" sz="1100" b="1">
              <a:solidFill>
                <a:schemeClr val="tx1"/>
              </a:solidFill>
              <a:latin typeface="Arial" panose="020B0604020202020204" pitchFamily="34" charset="0"/>
              <a:cs typeface="Arial" panose="020B0604020202020204" pitchFamily="34" charset="0"/>
            </a:rPr>
            <a:t>Added to this is the total cost of electricity consumption, which is calculated as follows:</a:t>
          </a:r>
        </a:p>
        <a:p>
          <a:endParaRPr lang="da-DK" sz="1100" b="1">
            <a:solidFill>
              <a:schemeClr val="tx1"/>
            </a:solidFill>
            <a:latin typeface="Arial" panose="020B0604020202020204" pitchFamily="34" charset="0"/>
            <a:cs typeface="Arial" panose="020B0604020202020204" pitchFamily="34" charset="0"/>
          </a:endParaRPr>
        </a:p>
        <a:p>
          <a:r>
            <a:rPr lang="en-GB" sz="1100" i="1">
              <a:solidFill>
                <a:srgbClr val="7F7F7F"/>
              </a:solidFill>
              <a:latin typeface="Arial" panose="020B0604020202020204" pitchFamily="34" charset="0"/>
              <a:cs typeface="Arial" panose="020B0604020202020204" pitchFamily="34" charset="0"/>
            </a:rPr>
            <a:t>(Electricity consumption off mode* time off mode+ electricity consumption standby * time standby + electricity consumption on mode * time on mode + electricity consumption eco mode * time eco mode)* 24 hours/day * 365 days/year/1,000W/kW </a:t>
          </a:r>
        </a:p>
        <a:p>
          <a:endParaRPr lang="da-DK" sz="1100" b="0" i="1">
            <a:solidFill>
              <a:srgbClr val="7F7F7F"/>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The consumption profile can be determined either by selecting a pre-determined consumption profile from the dropdown menu or by entering values yourself. The formula that calculates the operating cost selects the entered value first, and if nothing has been entered in this field, it selects the value selected using the dropdown menu. </a:t>
          </a:r>
        </a:p>
        <a:p>
          <a:endParaRPr lang="da-DK" sz="1100" b="0">
            <a:solidFill>
              <a:schemeClr val="tx1"/>
            </a:solidFill>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is then multiplied by the electricity price. The electricity price is calculated annually using this formula.</a:t>
          </a:r>
          <a:endParaRPr lang="da-DK">
            <a:effectLst/>
            <a:latin typeface="Arial" panose="020B0604020202020204" pitchFamily="34" charset="0"/>
            <a:cs typeface="Arial" panose="020B0604020202020204" pitchFamily="34" charset="0"/>
          </a:endParaRPr>
        </a:p>
        <a:p>
          <a:r>
            <a:rPr lang="en-GB" sz="1100" i="1">
              <a:solidFill>
                <a:schemeClr val="bg1">
                  <a:lumMod val="50000"/>
                </a:schemeClr>
              </a:solidFill>
              <a:effectLst/>
              <a:latin typeface="Arial" panose="020B0604020202020204" pitchFamily="34" charset="0"/>
              <a:ea typeface="+mn-ea"/>
              <a:cs typeface="Arial" panose="020B0604020202020204" pitchFamily="34" charset="0"/>
            </a:rPr>
            <a:t>Electricity price * (1 + Energy price increase/100)</a:t>
          </a:r>
        </a:p>
        <a:p>
          <a:endParaRPr lang="da-DK" sz="1100" b="0" i="1">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a:t>
          </a:r>
          <a:r>
            <a:rPr lang="en-GB" sz="1100" baseline="0">
              <a:solidFill>
                <a:schemeClr val="dk1"/>
              </a:solidFill>
              <a:effectLst/>
              <a:latin typeface="Arial" panose="020B0604020202020204" pitchFamily="34" charset="0"/>
              <a:ea typeface="+mn-ea"/>
              <a:cs typeface="Arial" panose="020B0604020202020204" pitchFamily="34" charset="0"/>
            </a:rPr>
            <a:t> annual calculations are now converted to current values as follows:</a:t>
          </a:r>
          <a:endParaRPr lang="da-DK">
            <a:effectLst/>
            <a:latin typeface="Arial" panose="020B0604020202020204" pitchFamily="34" charset="0"/>
            <a:cs typeface="Arial" panose="020B0604020202020204" pitchFamily="34" charset="0"/>
          </a:endParaRPr>
        </a:p>
        <a:p>
          <a:r>
            <a:rPr lang="en-GB" sz="1100" i="1" baseline="0">
              <a:solidFill>
                <a:schemeClr val="bg1">
                  <a:lumMod val="50000"/>
                </a:schemeClr>
              </a:solidFill>
              <a:effectLst/>
              <a:latin typeface="Arial" panose="020B0604020202020204" pitchFamily="34" charset="0"/>
              <a:ea typeface="+mn-ea"/>
              <a:cs typeface="Arial" panose="020B0604020202020204" pitchFamily="34" charset="0"/>
            </a:rPr>
            <a:t>Consumption costs for year X * (1+ Discount rate)^Year X</a:t>
          </a:r>
          <a:endParaRPr lang="da-DK">
            <a:solidFill>
              <a:schemeClr val="bg1">
                <a:lumMod val="50000"/>
              </a:schemeClr>
            </a:solidFill>
            <a:effectLst/>
            <a:latin typeface="Arial" panose="020B0604020202020204" pitchFamily="34" charset="0"/>
            <a:cs typeface="Arial" panose="020B0604020202020204" pitchFamily="34" charset="0"/>
          </a:endParaRPr>
        </a:p>
        <a:p>
          <a:endParaRPr lang="da-DK" sz="1100" b="0">
            <a:solidFill>
              <a:schemeClr val="tx1"/>
            </a:solidFill>
            <a:latin typeface="Arial" panose="020B0604020202020204" pitchFamily="34" charset="0"/>
            <a:cs typeface="Arial" panose="020B0604020202020204" pitchFamily="34" charset="0"/>
          </a:endParaRPr>
        </a:p>
        <a:p>
          <a:endParaRPr lang="da-DK" sz="1100" b="0">
            <a:solidFill>
              <a:schemeClr val="tx1"/>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The total operating cost is likewise multiplied by the</a:t>
          </a:r>
          <a:r>
            <a:rPr lang="en-GB" sz="1100" i="1">
              <a:solidFill>
                <a:schemeClr val="bg1">
                  <a:lumMod val="50000"/>
                </a:schemeClr>
              </a:solidFill>
              <a:latin typeface="Arial" panose="020B0604020202020204" pitchFamily="34" charset="0"/>
              <a:cs typeface="Arial" panose="020B0604020202020204" pitchFamily="34" charset="0"/>
            </a:rPr>
            <a:t>number of products</a:t>
          </a:r>
        </a:p>
        <a:p>
          <a:endParaRPr/>
        </a:p>
        <a:p>
          <a:r>
            <a:rPr lang="en-GB" sz="1100">
              <a:solidFill>
                <a:schemeClr val="tx1"/>
              </a:solidFill>
              <a:latin typeface="Arial" panose="020B0604020202020204" pitchFamily="34" charset="0"/>
              <a:cs typeface="Arial" panose="020B0604020202020204" pitchFamily="34" charset="0"/>
            </a:rPr>
            <a:t>The total TCO price is calculated by adding the</a:t>
          </a:r>
          <a:r>
            <a:rPr lang="en-GB" sz="1100" i="1">
              <a:solidFill>
                <a:schemeClr val="bg1">
                  <a:lumMod val="50000"/>
                </a:schemeClr>
              </a:solidFill>
              <a:latin typeface="Arial" panose="020B0604020202020204" pitchFamily="34" charset="0"/>
              <a:cs typeface="Arial" panose="020B0604020202020204" pitchFamily="34" charset="0"/>
            </a:rPr>
            <a:t>cost of purchase</a:t>
          </a:r>
          <a:r>
            <a:rPr lang="en-GB" sz="1100">
              <a:solidFill>
                <a:schemeClr val="tx1"/>
              </a:solidFill>
              <a:latin typeface="Arial" panose="020B0604020202020204" pitchFamily="34" charset="0"/>
              <a:cs typeface="Arial" panose="020B0604020202020204" pitchFamily="34" charset="0"/>
            </a:rPr>
            <a:t>to the</a:t>
          </a:r>
          <a:r>
            <a:rPr lang="en-GB" sz="1100" i="1">
              <a:solidFill>
                <a:schemeClr val="bg1">
                  <a:lumMod val="50000"/>
                </a:schemeClr>
              </a:solidFill>
              <a:latin typeface="Arial" panose="020B0604020202020204" pitchFamily="34" charset="0"/>
              <a:cs typeface="Arial" panose="020B0604020202020204" pitchFamily="34" charset="0"/>
            </a:rPr>
            <a:t>cost of operation</a:t>
          </a:r>
          <a:r>
            <a:rPr lang="en-GB" sz="1100">
              <a:solidFill>
                <a:schemeClr val="bg1">
                  <a:lumMod val="50000"/>
                </a:schemeClr>
              </a:solidFill>
              <a:latin typeface="Arial" panose="020B0604020202020204" pitchFamily="34" charset="0"/>
              <a:cs typeface="Arial" panose="020B0604020202020204" pitchFamily="34" charset="0"/>
            </a:rPr>
            <a:t>.</a:t>
          </a:r>
        </a:p>
        <a:p>
          <a:endParaRPr lang="da-DK" sz="1100" b="0">
            <a:solidFill>
              <a:schemeClr val="tx1"/>
            </a:solidFill>
            <a:latin typeface="Arial" panose="020B0604020202020204" pitchFamily="34" charset="0"/>
            <a:cs typeface="Arial" panose="020B0604020202020204" pitchFamily="34" charset="0"/>
          </a:endParaRPr>
        </a:p>
        <a:p>
          <a:endParaRPr lang="da-DK" sz="1100" b="0">
            <a:solidFill>
              <a:schemeClr val="tx1"/>
            </a:solidFill>
            <a:latin typeface="Arial" panose="020B0604020202020204" pitchFamily="34" charset="0"/>
            <a:cs typeface="Arial" panose="020B0604020202020204" pitchFamily="34" charset="0"/>
          </a:endParaRPr>
        </a:p>
        <a:p>
          <a:r>
            <a:rPr lang="en-GB" sz="1800" b="1">
              <a:solidFill>
                <a:schemeClr val="tx1"/>
              </a:solidFill>
              <a:latin typeface="Arial" panose="020B0604020202020204" pitchFamily="34" charset="0"/>
              <a:cs typeface="Arial" panose="020B0604020202020204" pitchFamily="34" charset="0"/>
            </a:rPr>
            <a:t>Background to the TCO calculationfor printers and multifunction devices</a:t>
          </a:r>
        </a:p>
        <a:p>
          <a:r>
            <a:rPr lang="en-GB" sz="1100">
              <a:solidFill>
                <a:schemeClr val="tx1"/>
              </a:solidFill>
              <a:latin typeface="Arial" panose="020B0604020202020204" pitchFamily="34" charset="0"/>
              <a:cs typeface="Arial" panose="020B0604020202020204" pitchFamily="34" charset="0"/>
            </a:rPr>
            <a:t>The calculation formula used in the tool is explained below.</a:t>
          </a:r>
        </a:p>
        <a:p>
          <a:endParaRPr lang="da-DK" sz="1100" b="0">
            <a:solidFill>
              <a:schemeClr val="tx1"/>
            </a:solidFill>
            <a:latin typeface="Arial" panose="020B0604020202020204" pitchFamily="34" charset="0"/>
            <a:cs typeface="Arial" panose="020B0604020202020204" pitchFamily="34" charset="0"/>
          </a:endParaRPr>
        </a:p>
        <a:p>
          <a:r>
            <a:rPr lang="en-GB" sz="1100" b="1">
              <a:solidFill>
                <a:schemeClr val="tx1"/>
              </a:solidFill>
              <a:latin typeface="Arial" panose="020B0604020202020204" pitchFamily="34" charset="0"/>
              <a:cs typeface="Arial" panose="020B0604020202020204" pitchFamily="34" charset="0"/>
            </a:rPr>
            <a:t>The total cost of purchases is equal to: </a:t>
          </a:r>
        </a:p>
        <a:p>
          <a:endParaRPr lang="da-DK" sz="1100" b="0">
            <a:solidFill>
              <a:schemeClr val="tx1"/>
            </a:solidFill>
            <a:latin typeface="Arial" panose="020B0604020202020204" pitchFamily="34" charset="0"/>
            <a:cs typeface="Arial" panose="020B0604020202020204" pitchFamily="34" charset="0"/>
          </a:endParaRPr>
        </a:p>
        <a:p>
          <a:r>
            <a:rPr lang="en-GB" sz="1100" i="1">
              <a:solidFill>
                <a:srgbClr val="7F7F7F"/>
              </a:solidFill>
              <a:latin typeface="Arial" panose="020B0604020202020204" pitchFamily="34" charset="0"/>
              <a:cs typeface="Arial" panose="020B0604020202020204" pitchFamily="34" charset="0"/>
            </a:rPr>
            <a:t>Cost of purchase = purchase price + installation costs + other one-off expenses </a:t>
          </a:r>
        </a:p>
        <a:p>
          <a:endParaRPr lang="da-DK" sz="1100" b="0" i="0">
            <a:solidFill>
              <a:schemeClr val="tx1"/>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This total cost of purchase is multiplied by </a:t>
          </a:r>
          <a:r>
            <a:rPr lang="en-GB" sz="1100" i="1">
              <a:solidFill>
                <a:schemeClr val="tx1"/>
              </a:solidFill>
              <a:latin typeface="Arial" panose="020B0604020202020204" pitchFamily="34" charset="0"/>
              <a:cs typeface="Arial" panose="020B0604020202020204" pitchFamily="34" charset="0"/>
            </a:rPr>
            <a:t>number of products</a:t>
          </a:r>
        </a:p>
        <a:p>
          <a:endParaRPr lang="da-DK" sz="1100" b="0" i="0">
            <a:solidFill>
              <a:schemeClr val="tx1"/>
            </a:solidFill>
            <a:latin typeface="Arial" panose="020B0604020202020204" pitchFamily="34" charset="0"/>
            <a:cs typeface="Arial" panose="020B0604020202020204" pitchFamily="34" charset="0"/>
          </a:endParaRPr>
        </a:p>
        <a:p>
          <a:pPr eaLnBrk="1" fontAlgn="auto" latinLnBrk="0" hangingPunct="1"/>
          <a:r>
            <a:rPr lang="en-GB" sz="1100" b="1">
              <a:solidFill>
                <a:schemeClr val="dk1"/>
              </a:solidFill>
              <a:effectLst/>
              <a:latin typeface="Arial" panose="020B0604020202020204" pitchFamily="34" charset="0"/>
              <a:ea typeface="+mn-ea"/>
              <a:cs typeface="Arial" panose="020B0604020202020204" pitchFamily="34" charset="0"/>
            </a:rPr>
            <a:t>Annual operating prices are calculated in lists below the tool itself. Calculations are as follows: </a:t>
          </a:r>
          <a:endParaRPr lang="da-DK">
            <a:effectLst/>
            <a:latin typeface="Arial" panose="020B0604020202020204" pitchFamily="34" charset="0"/>
            <a:cs typeface="Arial" panose="020B0604020202020204" pitchFamily="34" charset="0"/>
          </a:endParaRPr>
        </a:p>
        <a:p>
          <a:endParaRPr lang="da-DK" sz="1100" b="1" i="0">
            <a:solidFill>
              <a:schemeClr val="tx1"/>
            </a:solidFill>
            <a:latin typeface="Arial" panose="020B0604020202020204" pitchFamily="34" charset="0"/>
            <a:cs typeface="Arial" panose="020B0604020202020204" pitchFamily="34" charset="0"/>
          </a:endParaRPr>
        </a:p>
        <a:p>
          <a:r>
            <a:rPr lang="en-GB" sz="1100" i="1">
              <a:solidFill>
                <a:schemeClr val="bg1">
                  <a:lumMod val="50000"/>
                </a:schemeClr>
              </a:solidFill>
              <a:latin typeface="Arial" panose="020B0604020202020204" pitchFamily="34" charset="0"/>
              <a:cs typeface="Arial" panose="020B0604020202020204" pitchFamily="34" charset="0"/>
            </a:rPr>
            <a:t>Cost of operation = service agreement + electricity consumption * 52 weeks/year </a:t>
          </a:r>
        </a:p>
        <a:p>
          <a:endParaRPr lang="da-DK" sz="1100" b="0" i="1">
            <a:solidFill>
              <a:schemeClr val="bg1">
                <a:lumMod val="50000"/>
              </a:schemeClr>
            </a:solidFill>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is then multiplied by the electricity price. The electricity price is calculated for each year using the formula.</a:t>
          </a:r>
          <a:endParaRPr lang="da-DK">
            <a:effectLst/>
            <a:latin typeface="Arial" panose="020B0604020202020204" pitchFamily="34" charset="0"/>
            <a:cs typeface="Arial" panose="020B0604020202020204" pitchFamily="34" charset="0"/>
          </a:endParaRPr>
        </a:p>
        <a:p>
          <a:r>
            <a:rPr lang="en-GB" sz="1100" i="1">
              <a:solidFill>
                <a:schemeClr val="bg1">
                  <a:lumMod val="50000"/>
                </a:schemeClr>
              </a:solidFill>
              <a:effectLst/>
              <a:latin typeface="Arial" panose="020B0604020202020204" pitchFamily="34" charset="0"/>
              <a:ea typeface="+mn-ea"/>
              <a:cs typeface="Arial" panose="020B0604020202020204" pitchFamily="34" charset="0"/>
            </a:rPr>
            <a:t>Electricity price * (1 + Energy price increase/100)</a:t>
          </a:r>
          <a:endParaRPr lang="da-DK">
            <a:solidFill>
              <a:schemeClr val="bg1">
                <a:lumMod val="50000"/>
              </a:schemeClr>
            </a:solidFill>
            <a:effectLst/>
            <a:latin typeface="Arial" panose="020B0604020202020204" pitchFamily="34" charset="0"/>
            <a:cs typeface="Arial" panose="020B0604020202020204" pitchFamily="34" charset="0"/>
          </a:endParaRPr>
        </a:p>
        <a:p>
          <a:endParaRPr lang="da-DK" sz="1100" b="0" i="1">
            <a:solidFill>
              <a:schemeClr val="bg1">
                <a:lumMod val="50000"/>
              </a:schemeClr>
            </a:solidFill>
            <a:latin typeface="Arial" panose="020B0604020202020204" pitchFamily="34" charset="0"/>
            <a:cs typeface="Arial" panose="020B0604020202020204" pitchFamily="34" charset="0"/>
          </a:endParaRPr>
        </a:p>
        <a:p>
          <a:endParaRPr lang="da-DK" sz="1100" b="0" i="1">
            <a:solidFill>
              <a:schemeClr val="bg1">
                <a:lumMod val="50000"/>
              </a:schemeClr>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This is then added to all the specified cost-per-click prices multiplied by the respective statements of consumption of each “cost-per-click” type. </a:t>
          </a:r>
        </a:p>
        <a:p>
          <a:endParaRPr lang="da-DK" sz="1100" b="0" i="0">
            <a:solidFill>
              <a:schemeClr val="tx1"/>
            </a:solidFill>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a:t>
          </a:r>
          <a:r>
            <a:rPr lang="en-GB" sz="1100" baseline="0">
              <a:solidFill>
                <a:schemeClr val="dk1"/>
              </a:solidFill>
              <a:effectLst/>
              <a:latin typeface="Arial" panose="020B0604020202020204" pitchFamily="34" charset="0"/>
              <a:ea typeface="+mn-ea"/>
              <a:cs typeface="Arial" panose="020B0604020202020204" pitchFamily="34" charset="0"/>
            </a:rPr>
            <a:t> annual calculations are now converted to current values as follows:</a:t>
          </a:r>
          <a:endParaRPr lang="da-DK">
            <a:effectLst/>
            <a:latin typeface="Arial" panose="020B0604020202020204" pitchFamily="34" charset="0"/>
            <a:cs typeface="Arial" panose="020B0604020202020204" pitchFamily="34" charset="0"/>
          </a:endParaRPr>
        </a:p>
        <a:p>
          <a:r>
            <a:rPr lang="en-GB" sz="1100" i="1" baseline="0">
              <a:solidFill>
                <a:schemeClr val="bg1">
                  <a:lumMod val="50000"/>
                </a:schemeClr>
              </a:solidFill>
              <a:effectLst/>
              <a:latin typeface="Arial" panose="020B0604020202020204" pitchFamily="34" charset="0"/>
              <a:ea typeface="+mn-ea"/>
              <a:cs typeface="Arial" panose="020B0604020202020204" pitchFamily="34" charset="0"/>
            </a:rPr>
            <a:t>Consumption costs for year X * (1+ Discount rate)^Year X</a:t>
          </a:r>
          <a:endParaRPr lang="da-DK">
            <a:solidFill>
              <a:schemeClr val="bg1">
                <a:lumMod val="50000"/>
              </a:schemeClr>
            </a:solidFill>
            <a:effectLst/>
            <a:latin typeface="Arial" panose="020B0604020202020204" pitchFamily="34" charset="0"/>
            <a:cs typeface="Arial" panose="020B0604020202020204" pitchFamily="34" charset="0"/>
          </a:endParaRPr>
        </a:p>
        <a:p>
          <a:endParaRPr lang="da-DK" sz="1100" b="1" i="0">
            <a:solidFill>
              <a:schemeClr val="tx1"/>
            </a:solidFill>
            <a:latin typeface="Arial" panose="020B0604020202020204" pitchFamily="34" charset="0"/>
            <a:cs typeface="Arial" panose="020B0604020202020204" pitchFamily="34" charset="0"/>
          </a:endParaRPr>
        </a:p>
        <a:p>
          <a:endParaRPr lang="da-DK" sz="1100" b="0" i="0">
            <a:solidFill>
              <a:schemeClr val="tx1"/>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The total operating cost is likewise multiplied by the</a:t>
          </a:r>
          <a:r>
            <a:rPr lang="en-GB" sz="1100" i="1">
              <a:solidFill>
                <a:schemeClr val="bg1">
                  <a:lumMod val="50000"/>
                </a:schemeClr>
              </a:solidFill>
              <a:latin typeface="Arial" panose="020B0604020202020204" pitchFamily="34" charset="0"/>
              <a:cs typeface="Arial" panose="020B0604020202020204" pitchFamily="34" charset="0"/>
            </a:rPr>
            <a:t>number of products</a:t>
          </a:r>
        </a:p>
        <a:p>
          <a:endParaRPr lang="da-DK" sz="1100" b="0" i="0">
            <a:solidFill>
              <a:schemeClr val="tx1"/>
            </a:solidFill>
            <a:latin typeface="Arial" panose="020B0604020202020204" pitchFamily="34" charset="0"/>
            <a:cs typeface="Arial" panose="020B0604020202020204" pitchFamily="34" charset="0"/>
          </a:endParaRPr>
        </a:p>
        <a:p>
          <a:r>
            <a:rPr lang="en-GB" sz="1100">
              <a:solidFill>
                <a:schemeClr val="tx1"/>
              </a:solidFill>
              <a:latin typeface="Arial" panose="020B0604020202020204" pitchFamily="34" charset="0"/>
              <a:cs typeface="Arial" panose="020B0604020202020204" pitchFamily="34" charset="0"/>
            </a:rPr>
            <a:t>The total TCO price is calculated by adding the</a:t>
          </a:r>
          <a:r>
            <a:rPr lang="en-GB" sz="1100" i="1">
              <a:solidFill>
                <a:schemeClr val="bg1">
                  <a:lumMod val="50000"/>
                </a:schemeClr>
              </a:solidFill>
              <a:latin typeface="Arial" panose="020B0604020202020204" pitchFamily="34" charset="0"/>
              <a:cs typeface="Arial" panose="020B0604020202020204" pitchFamily="34" charset="0"/>
            </a:rPr>
            <a:t>cost of purchase</a:t>
          </a:r>
          <a:r>
            <a:rPr lang="en-GB" sz="1100">
              <a:solidFill>
                <a:schemeClr val="tx1"/>
              </a:solidFill>
              <a:latin typeface="Arial" panose="020B0604020202020204" pitchFamily="34" charset="0"/>
              <a:cs typeface="Arial" panose="020B0604020202020204" pitchFamily="34" charset="0"/>
            </a:rPr>
            <a:t>to the</a:t>
          </a:r>
          <a:r>
            <a:rPr lang="en-GB" sz="1100" i="1">
              <a:solidFill>
                <a:schemeClr val="bg1">
                  <a:lumMod val="50000"/>
                </a:schemeClr>
              </a:solidFill>
              <a:latin typeface="Arial" panose="020B0604020202020204" pitchFamily="34" charset="0"/>
              <a:cs typeface="Arial" panose="020B0604020202020204" pitchFamily="34" charset="0"/>
            </a:rPr>
            <a:t>cost of operation</a:t>
          </a:r>
          <a:r>
            <a:rPr lang="en-GB" sz="1100">
              <a:solidFill>
                <a:schemeClr val="bg1">
                  <a:lumMod val="50000"/>
                </a:schemeClr>
              </a:solidFill>
              <a:latin typeface="Arial" panose="020B0604020202020204" pitchFamily="34" charset="0"/>
              <a:cs typeface="Arial" panose="020B0604020202020204" pitchFamily="34" charset="0"/>
            </a:rPr>
            <a:t>.</a:t>
          </a:r>
        </a:p>
        <a:p>
          <a:endParaRPr lang="da-DK" sz="1100" b="0" i="1">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697439</xdr:colOff>
      <xdr:row>9</xdr:row>
      <xdr:rowOff>482600</xdr:rowOff>
    </xdr:from>
    <xdr:to>
      <xdr:col>17</xdr:col>
      <xdr:colOff>88900</xdr:colOff>
      <xdr:row>9</xdr:row>
      <xdr:rowOff>3184526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296332</xdr:colOff>
      <xdr:row>9</xdr:row>
      <xdr:rowOff>581623</xdr:rowOff>
    </xdr:from>
    <xdr:to>
      <xdr:col>6</xdr:col>
      <xdr:colOff>107949</xdr:colOff>
      <xdr:row>9</xdr:row>
      <xdr:rowOff>1210948</xdr:rowOff>
    </xdr:to>
    <xdr:sp macro="" textlink="">
      <xdr:nvSpPr>
        <xdr:cNvPr id="5" name="TextBox 4"/>
        <xdr:cNvSpPr txBox="1"/>
      </xdr:nvSpPr>
      <xdr:spPr>
        <a:xfrm>
          <a:off x="931332" y="2600923"/>
          <a:ext cx="2377017" cy="62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b="1">
              <a:latin typeface="Arial"/>
              <a:cs typeface="Arial"/>
            </a:rPr>
            <a:t>Accumulated total costs</a:t>
          </a:r>
        </a:p>
      </xdr:txBody>
    </xdr:sp>
    <xdr:clientData/>
  </xdr:twoCellAnchor>
  <xdr:twoCellAnchor>
    <xdr:from>
      <xdr:col>8</xdr:col>
      <xdr:colOff>718929</xdr:colOff>
      <xdr:row>9</xdr:row>
      <xdr:rowOff>571500</xdr:rowOff>
    </xdr:from>
    <xdr:to>
      <xdr:col>18</xdr:col>
      <xdr:colOff>0</xdr:colOff>
      <xdr:row>9</xdr:row>
      <xdr:rowOff>831849</xdr:rowOff>
    </xdr:to>
    <xdr:sp macro="" textlink="">
      <xdr:nvSpPr>
        <xdr:cNvPr id="6" name="TextBox 5"/>
        <xdr:cNvSpPr txBox="1"/>
      </xdr:nvSpPr>
      <xdr:spPr>
        <a:xfrm>
          <a:off x="4833729" y="2590800"/>
          <a:ext cx="3853071" cy="260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b="1">
              <a:latin typeface="Arial"/>
              <a:cs typeface="Arial"/>
            </a:rPr>
            <a:t>TCO</a:t>
          </a:r>
          <a:r>
            <a:rPr lang="en-GB" sz="900" b="1" baseline="0">
              <a:latin typeface="Arial"/>
              <a:cs typeface="Arial"/>
            </a:rPr>
            <a:t> for the specified time period</a:t>
          </a:r>
          <a:endParaRPr lang="da-DK" sz="900" b="1">
            <a:latin typeface="Arial"/>
            <a:cs typeface="Arial"/>
          </a:endParaRPr>
        </a:p>
      </xdr:txBody>
    </xdr:sp>
    <xdr:clientData/>
  </xdr:twoCellAnchor>
  <xdr:twoCellAnchor>
    <xdr:from>
      <xdr:col>1</xdr:col>
      <xdr:colOff>63501</xdr:colOff>
      <xdr:row>9</xdr:row>
      <xdr:rowOff>703792</xdr:rowOff>
    </xdr:from>
    <xdr:to>
      <xdr:col>8</xdr:col>
      <xdr:colOff>88900</xdr:colOff>
      <xdr:row>9</xdr:row>
      <xdr:rowOff>2722826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366184</xdr:colOff>
      <xdr:row>0</xdr:row>
      <xdr:rowOff>38101</xdr:rowOff>
    </xdr:from>
    <xdr:to>
      <xdr:col>2</xdr:col>
      <xdr:colOff>205319</xdr:colOff>
      <xdr:row>0</xdr:row>
      <xdr:rowOff>9260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165100</xdr:colOff>
      <xdr:row>8</xdr:row>
      <xdr:rowOff>83345</xdr:rowOff>
    </xdr:from>
    <xdr:to>
      <xdr:col>4</xdr:col>
      <xdr:colOff>142876</xdr:colOff>
      <xdr:row>23</xdr:row>
      <xdr:rowOff>38101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xdr:colOff>
      <xdr:row>11</xdr:row>
      <xdr:rowOff>47624</xdr:rowOff>
    </xdr:from>
    <xdr:to>
      <xdr:col>15</xdr:col>
      <xdr:colOff>457200</xdr:colOff>
      <xdr:row>22</xdr:row>
      <xdr:rowOff>89957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9</xdr:row>
      <xdr:rowOff>84207</xdr:rowOff>
    </xdr:from>
    <xdr:to>
      <xdr:col>9</xdr:col>
      <xdr:colOff>259882</xdr:colOff>
      <xdr:row>12</xdr:row>
      <xdr:rowOff>142032</xdr:rowOff>
    </xdr:to>
    <xdr:sp macro="" textlink="">
      <xdr:nvSpPr>
        <xdr:cNvPr id="7" name="TextBox 6"/>
        <xdr:cNvSpPr txBox="1"/>
      </xdr:nvSpPr>
      <xdr:spPr>
        <a:xfrm>
          <a:off x="390525" y="2294007"/>
          <a:ext cx="3431707" cy="62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a:latin typeface="Arial"/>
              <a:cs typeface="Arial"/>
            </a:rPr>
            <a:t>Accumulated total costs</a:t>
          </a:r>
        </a:p>
      </xdr:txBody>
    </xdr:sp>
    <xdr:clientData/>
  </xdr:twoCellAnchor>
  <xdr:twoCellAnchor>
    <xdr:from>
      <xdr:col>5</xdr:col>
      <xdr:colOff>612037</xdr:colOff>
      <xdr:row>9</xdr:row>
      <xdr:rowOff>155575</xdr:rowOff>
    </xdr:from>
    <xdr:to>
      <xdr:col>17</xdr:col>
      <xdr:colOff>133349</xdr:colOff>
      <xdr:row>11</xdr:row>
      <xdr:rowOff>39158</xdr:rowOff>
    </xdr:to>
    <xdr:sp macro="" textlink="">
      <xdr:nvSpPr>
        <xdr:cNvPr id="8" name="TextBox 7"/>
        <xdr:cNvSpPr txBox="1"/>
      </xdr:nvSpPr>
      <xdr:spPr>
        <a:xfrm>
          <a:off x="4053737" y="2251075"/>
          <a:ext cx="4550512" cy="23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b="1">
              <a:latin typeface="Arial"/>
              <a:cs typeface="Arial"/>
            </a:rPr>
            <a:t>TCO</a:t>
          </a:r>
          <a:r>
            <a:rPr lang="en-GB" sz="800" b="1" baseline="0">
              <a:latin typeface="Arial"/>
              <a:cs typeface="Arial"/>
            </a:rPr>
            <a:t> for the specified time period</a:t>
          </a:r>
          <a:endParaRPr lang="da-DK" sz="800" b="1">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281517</xdr:colOff>
      <xdr:row>54</xdr:row>
      <xdr:rowOff>38101</xdr:rowOff>
    </xdr:from>
    <xdr:to>
      <xdr:col>4</xdr:col>
      <xdr:colOff>241300</xdr:colOff>
      <xdr:row>55</xdr:row>
      <xdr:rowOff>9260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4330700</xdr:colOff>
      <xdr:row>54</xdr:row>
      <xdr:rowOff>355600</xdr:rowOff>
    </xdr:from>
    <xdr:to>
      <xdr:col>8</xdr:col>
      <xdr:colOff>0</xdr:colOff>
      <xdr:row>54</xdr:row>
      <xdr:rowOff>1917700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161166</xdr:colOff>
      <xdr:row>22</xdr:row>
      <xdr:rowOff>54277</xdr:rowOff>
    </xdr:from>
    <xdr:to>
      <xdr:col>26</xdr:col>
      <xdr:colOff>2583445</xdr:colOff>
      <xdr:row>24</xdr:row>
      <xdr:rowOff>105456</xdr:rowOff>
    </xdr:to>
    <xdr:sp macro="" textlink="">
      <xdr:nvSpPr>
        <xdr:cNvPr id="6" name="Rectangular Callout 5"/>
        <xdr:cNvSpPr/>
      </xdr:nvSpPr>
      <xdr:spPr>
        <a:xfrm>
          <a:off x="8328854" y="4213527"/>
          <a:ext cx="6645029" cy="416304"/>
        </a:xfrm>
        <a:prstGeom prst="wedgeRectCallout">
          <a:avLst>
            <a:gd name="adj1" fmla="val -63861"/>
            <a:gd name="adj2" fmla="val -124413"/>
          </a:avLst>
        </a:prstGeom>
        <a:solidFill>
          <a:schemeClr val="accent1">
            <a:lumMod val="20000"/>
            <a:lumOff val="80000"/>
            <a:alpha val="52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800" baseline="0">
              <a:solidFill>
                <a:schemeClr val="bg1">
                  <a:lumMod val="65000"/>
                </a:schemeClr>
              </a:solidFill>
              <a:latin typeface="Arial" panose="020B0604020202020204" pitchFamily="34" charset="0"/>
              <a:ea typeface="+mn-ea"/>
              <a:cs typeface="Arial" panose="020B0604020202020204" pitchFamily="34" charset="0"/>
            </a:rPr>
            <a:t>If a projector is purchased (AV equipment), the price of a bulb identical to the one supplied with the product should be included. If the purchased product has other co-products or spare parts that will have to be purchased during the product's service life, these can be added here.   </a:t>
          </a:r>
        </a:p>
      </xdr:txBody>
    </xdr:sp>
    <xdr:clientData/>
  </xdr:twoCellAnchor>
  <xdr:twoCellAnchor>
    <xdr:from>
      <xdr:col>22</xdr:col>
      <xdr:colOff>184453</xdr:colOff>
      <xdr:row>7</xdr:row>
      <xdr:rowOff>60174</xdr:rowOff>
    </xdr:from>
    <xdr:to>
      <xdr:col>26</xdr:col>
      <xdr:colOff>2571751</xdr:colOff>
      <xdr:row>21</xdr:row>
      <xdr:rowOff>95250</xdr:rowOff>
    </xdr:to>
    <xdr:sp macro="" textlink="">
      <xdr:nvSpPr>
        <xdr:cNvPr id="8" name="Rectangular Callout 7"/>
        <xdr:cNvSpPr/>
      </xdr:nvSpPr>
      <xdr:spPr>
        <a:xfrm>
          <a:off x="8352141" y="1774674"/>
          <a:ext cx="6610048" cy="2329014"/>
        </a:xfrm>
        <a:prstGeom prst="wedgeRectCallout">
          <a:avLst>
            <a:gd name="adj1" fmla="val -65484"/>
            <a:gd name="adj2" fmla="val -12957"/>
          </a:avLst>
        </a:prstGeom>
        <a:solidFill>
          <a:schemeClr val="accent1">
            <a:lumMod val="20000"/>
            <a:lumOff val="80000"/>
            <a:alpha val="44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1" baseline="0">
              <a:solidFill>
                <a:schemeClr val="bg1">
                  <a:lumMod val="65000"/>
                </a:schemeClr>
              </a:solidFill>
              <a:latin typeface="Arial" panose="020B0604020202020204" pitchFamily="34" charset="0"/>
              <a:ea typeface="+mn-ea"/>
              <a:cs typeface="Arial" panose="020B0604020202020204" pitchFamily="34" charset="0"/>
            </a:rPr>
            <a:t>How to measure electricity consumption</a:t>
          </a: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Data for electricity consumption is measured and specified in accordance with the standard specified below or a similar standard. </a:t>
          </a:r>
        </a:p>
        <a:p>
          <a:pPr algn="l"/>
          <a:endParaRPr lang="da-DK" sz="800" b="1" baseline="0">
            <a:solidFill>
              <a:schemeClr val="bg1">
                <a:lumMod val="65000"/>
              </a:schemeClr>
            </a:solidFill>
            <a:latin typeface="Arial" panose="020B0604020202020204" pitchFamily="34" charset="0"/>
            <a:ea typeface="+mn-ea"/>
            <a:cs typeface="Arial" panose="020B0604020202020204" pitchFamily="34" charset="0"/>
          </a:endParaRPr>
        </a:p>
        <a:p>
          <a:pPr algn="l"/>
          <a:r>
            <a:rPr lang="en-GB" sz="800" b="1" baseline="0">
              <a:solidFill>
                <a:schemeClr val="bg1">
                  <a:lumMod val="65000"/>
                </a:schemeClr>
              </a:solidFill>
              <a:latin typeface="Arial" panose="020B0604020202020204" pitchFamily="34" charset="0"/>
              <a:ea typeface="+mn-ea"/>
              <a:cs typeface="Arial" panose="020B0604020202020204" pitchFamily="34" charset="0"/>
            </a:rPr>
            <a:t>All screens/monitors</a:t>
          </a:r>
          <a:r>
            <a:rPr lang="en-GB" sz="800" baseline="0">
              <a:solidFill>
                <a:schemeClr val="bg1">
                  <a:lumMod val="65000"/>
                </a:schemeClr>
              </a:solidFill>
              <a:latin typeface="Arial" panose="020B0604020202020204" pitchFamily="34" charset="0"/>
              <a:ea typeface="+mn-ea"/>
              <a:cs typeface="Arial" panose="020B0604020202020204" pitchFamily="34" charset="0"/>
            </a:rPr>
            <a:t> including information screens, TVs and consumer screens.</a:t>
          </a:r>
        </a:p>
        <a:p>
          <a:pPr algn="l"/>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screens of all sizes must be measured using the measuring method in ENERGY STAR® Program Requirement's latest version.</a:t>
          </a:r>
        </a:p>
        <a:p>
          <a:pPr algn="l"/>
          <a:r>
            <a:rPr lang="en-GB" sz="800" baseline="0">
              <a:solidFill>
                <a:schemeClr val="bg1">
                  <a:lumMod val="65000"/>
                </a:schemeClr>
              </a:solidFill>
              <a:latin typeface="Arial" panose="020B0604020202020204" pitchFamily="34" charset="0"/>
              <a:ea typeface="+mn-ea"/>
              <a:cs typeface="Arial" panose="020B0604020202020204" pitchFamily="34" charset="0"/>
            </a:rPr>
            <a:t>ENERGY STAR's energy requirements and measuring method are only applicable for screens up to and including 61". This method must also be used for screens over 61", as there are no other better alternatives. If the purchased product is an information screen, the total electricity consumption is specified for both the player and monitor unit.</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800" b="1" baseline="0">
              <a:solidFill>
                <a:schemeClr val="bg1">
                  <a:lumMod val="65000"/>
                </a:schemeClr>
              </a:solidFill>
              <a:latin typeface="Arial" panose="020B0604020202020204" pitchFamily="34" charset="0"/>
              <a:ea typeface="+mn-ea"/>
              <a:cs typeface="Arial" panose="020B0604020202020204" pitchFamily="34" charset="0"/>
            </a:rPr>
            <a:t>All computers</a:t>
          </a:r>
          <a:r>
            <a:rPr lang="en-GB" sz="800" baseline="0">
              <a:solidFill>
                <a:schemeClr val="bg1">
                  <a:lumMod val="65000"/>
                </a:schemeClr>
              </a:solidFill>
              <a:latin typeface="Arial" panose="020B0604020202020204" pitchFamily="34" charset="0"/>
              <a:ea typeface="+mn-ea"/>
              <a:cs typeface="Arial" panose="020B0604020202020204" pitchFamily="34" charset="0"/>
            </a:rPr>
            <a:t> including portable computers, stationary computers, work stations, integrated stationary computers, thin clients, home servers and tablets.</a:t>
          </a:r>
        </a:p>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computers of all types must be measured using the relevant measuring method in ENERGY STAR® Program Requirement's latest version.</a:t>
          </a:r>
        </a:p>
        <a:p>
          <a:pPr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algn="l"/>
          <a:r>
            <a:rPr lang="en-GB" sz="800" b="1" baseline="0">
              <a:solidFill>
                <a:schemeClr val="bg1">
                  <a:lumMod val="65000"/>
                </a:schemeClr>
              </a:solidFill>
              <a:latin typeface="Arial" panose="020B0604020202020204" pitchFamily="34" charset="0"/>
              <a:ea typeface="+mn-ea"/>
              <a:cs typeface="Arial" panose="020B0604020202020204" pitchFamily="34" charset="0"/>
            </a:rPr>
            <a:t>All projectors</a:t>
          </a:r>
          <a:r>
            <a:rPr lang="en-GB" sz="800" baseline="0">
              <a:solidFill>
                <a:schemeClr val="bg1">
                  <a:lumMod val="65000"/>
                </a:schemeClr>
              </a:solidFill>
              <a:latin typeface="Arial" panose="020B0604020202020204" pitchFamily="34" charset="0"/>
              <a:ea typeface="+mn-ea"/>
              <a:cs typeface="Arial" panose="020B0604020202020204" pitchFamily="34" charset="0"/>
            </a:rPr>
            <a:t> including both “short throw”, “ultra short throw” and interactive projectors .</a:t>
          </a:r>
        </a:p>
        <a:p>
          <a:pPr algn="l"/>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projectors when on must be measured using the measuring method “ISO/IEC 21118: Information technology – Office equipment” and “IEC 61947-1: Electronic projection – Measurement and documentation of key performance criteria”.</a:t>
          </a:r>
        </a:p>
        <a:p>
          <a:pPr algn="l"/>
          <a:r>
            <a:rPr lang="en-GB" sz="800" baseline="0">
              <a:solidFill>
                <a:schemeClr val="bg1">
                  <a:lumMod val="65000"/>
                </a:schemeClr>
              </a:solidFill>
              <a:latin typeface="Arial" panose="020B0604020202020204" pitchFamily="34" charset="0"/>
              <a:ea typeface="+mn-ea"/>
              <a:cs typeface="Arial" panose="020B0604020202020204" pitchFamily="34" charset="0"/>
            </a:rPr>
            <a:t>Electricity consumption for projectors in standby and when off using “IEC62301 Household electrical appliances – Measurement of standby power” and Directive 1275/2008 of the European Commission, plus subsequent amendments: “801/2013/EU” concerning networked equipment.</a:t>
          </a:r>
        </a:p>
        <a:p>
          <a:pPr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a:p>
          <a:pPr algn="l"/>
          <a:endParaRPr lang="da-DK" sz="800" baseline="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162984</xdr:colOff>
      <xdr:row>1</xdr:row>
      <xdr:rowOff>93134</xdr:rowOff>
    </xdr:from>
    <xdr:to>
      <xdr:col>8</xdr:col>
      <xdr:colOff>0</xdr:colOff>
      <xdr:row>3</xdr:row>
      <xdr:rowOff>28576</xdr:rowOff>
    </xdr:to>
    <xdr:pic>
      <xdr:nvPicPr>
        <xdr:cNvPr id="10" name="Picture 9" descr="MIM_cmyk_DK-sort.eps"/>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4915959" y="521759"/>
          <a:ext cx="1580092" cy="487892"/>
        </a:xfrm>
        <a:prstGeom prst="rect">
          <a:avLst/>
        </a:prstGeom>
      </xdr:spPr>
    </xdr:pic>
    <xdr:clientData/>
  </xdr:twoCellAnchor>
  <xdr:twoCellAnchor>
    <xdr:from>
      <xdr:col>22</xdr:col>
      <xdr:colOff>142911</xdr:colOff>
      <xdr:row>0</xdr:row>
      <xdr:rowOff>146429</xdr:rowOff>
    </xdr:from>
    <xdr:to>
      <xdr:col>26</xdr:col>
      <xdr:colOff>1500187</xdr:colOff>
      <xdr:row>8</xdr:row>
      <xdr:rowOff>33400</xdr:rowOff>
    </xdr:to>
    <xdr:sp macro="" textlink="">
      <xdr:nvSpPr>
        <xdr:cNvPr id="11" name="TextBox 10"/>
        <xdr:cNvSpPr txBox="1"/>
      </xdr:nvSpPr>
      <xdr:spPr>
        <a:xfrm>
          <a:off x="8310599" y="146429"/>
          <a:ext cx="5580026" cy="193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Directions for completing fields</a:t>
          </a:r>
        </a:p>
        <a:p>
          <a:endParaRPr lang="da-DK" sz="300" b="1">
            <a:solidFill>
              <a:schemeClr val="bg1">
                <a:lumMod val="75000"/>
              </a:schemeClr>
            </a:solidFill>
            <a:latin typeface="Arial"/>
            <a:cs typeface="Arial"/>
          </a:endParaRPr>
        </a:p>
        <a:p>
          <a:r>
            <a:rPr lang="en-GB" sz="1400" b="1">
              <a:solidFill>
                <a:schemeClr val="accent1">
                  <a:lumMod val="60000"/>
                  <a:lumOff val="40000"/>
                </a:schemeClr>
              </a:solidFill>
              <a:latin typeface="Arial"/>
              <a:cs typeface="Arial"/>
            </a:rPr>
            <a:t>Blue area to be completed by the tenderer</a:t>
          </a:r>
        </a:p>
        <a:p>
          <a:r>
            <a:rPr lang="en-GB" sz="1400" b="1">
              <a:solidFill>
                <a:srgbClr val="7EC9B7"/>
              </a:solidFill>
              <a:latin typeface="Arial"/>
              <a:ea typeface="+mn-ea"/>
              <a:cs typeface="Arial"/>
            </a:rPr>
            <a:t>Green area to be completed by the contracting entity</a:t>
          </a:r>
        </a:p>
        <a:p>
          <a:r>
            <a:rPr lang="en-GB" sz="1400" b="1">
              <a:solidFill>
                <a:schemeClr val="bg2">
                  <a:lumMod val="75000"/>
                </a:schemeClr>
              </a:solidFill>
              <a:latin typeface="Arial"/>
              <a:ea typeface="+mn-ea"/>
              <a:cs typeface="Arial"/>
            </a:rPr>
            <a:t>Brown area to be completed by the contracting entity </a:t>
          </a:r>
        </a:p>
        <a:p>
          <a:r>
            <a:rPr lang="en-GB" sz="1400" b="1">
              <a:solidFill>
                <a:schemeClr val="bg1">
                  <a:lumMod val="65000"/>
                </a:schemeClr>
              </a:solidFill>
              <a:latin typeface="Arial"/>
              <a:ea typeface="+mn-ea"/>
              <a:cs typeface="Arial"/>
            </a:rPr>
            <a:t>Grey area shows result data</a:t>
          </a:r>
        </a:p>
      </xdr:txBody>
    </xdr:sp>
    <xdr:clientData/>
  </xdr:twoCellAnchor>
  <xdr:twoCellAnchor>
    <xdr:from>
      <xdr:col>22</xdr:col>
      <xdr:colOff>188686</xdr:colOff>
      <xdr:row>35</xdr:row>
      <xdr:rowOff>81786</xdr:rowOff>
    </xdr:from>
    <xdr:to>
      <xdr:col>26</xdr:col>
      <xdr:colOff>2619015</xdr:colOff>
      <xdr:row>37</xdr:row>
      <xdr:rowOff>144306</xdr:rowOff>
    </xdr:to>
    <xdr:sp macro="" textlink="">
      <xdr:nvSpPr>
        <xdr:cNvPr id="15" name="Rectangular Callout 14"/>
        <xdr:cNvSpPr/>
      </xdr:nvSpPr>
      <xdr:spPr>
        <a:xfrm>
          <a:off x="8356374" y="6487349"/>
          <a:ext cx="6653079" cy="364145"/>
        </a:xfrm>
        <a:prstGeom prst="wedgeRectCallout">
          <a:avLst>
            <a:gd name="adj1" fmla="val -64914"/>
            <a:gd name="adj2" fmla="val -19244"/>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a:solidFill>
                <a:schemeClr val="bg1">
                  <a:lumMod val="65000"/>
                </a:schemeClr>
              </a:solidFill>
              <a:latin typeface="Arial" panose="020B0604020202020204" pitchFamily="34" charset="0"/>
              <a:ea typeface="+mn-ea"/>
              <a:cs typeface="Arial" panose="020B0604020202020204" pitchFamily="34" charset="0"/>
            </a:rPr>
            <a:t>Select product type here if you want to use an average consumption distribution. The averages are derived partly from the Energy Star standard (PCs and screens), and partly from SKI's [National Procurement Ltd. Denmark's] analyses of typical consumption distribution in schools.</a:t>
          </a:r>
        </a:p>
        <a:p>
          <a:pPr marL="0" marR="0" indent="0" algn="l" defTabSz="914400" eaLnBrk="1" fontAlgn="auto" latinLnBrk="0" hangingPunct="1">
            <a:lnSpc>
              <a:spcPct val="100000"/>
            </a:lnSpc>
            <a:spcBef>
              <a:spcPts val="0"/>
            </a:spcBef>
            <a:spcAft>
              <a:spcPts val="0"/>
            </a:spcAft>
            <a:buClrTx/>
            <a:buSzTx/>
            <a:buFontTx/>
            <a:buNone/>
            <a:tabLst/>
            <a:defRPr/>
          </a:pPr>
          <a:endParaRPr lang="da-DK" sz="800">
            <a:solidFill>
              <a:schemeClr val="bg1">
                <a:lumMod val="65000"/>
              </a:schemeClr>
            </a:solidFill>
            <a:latin typeface="Arial" panose="020B0604020202020204" pitchFamily="34" charset="0"/>
            <a:ea typeface="+mn-ea"/>
            <a:cs typeface="Arial" panose="020B0604020202020204" pitchFamily="34" charset="0"/>
          </a:endParaRPr>
        </a:p>
        <a:p>
          <a:pPr marL="0" indent="0" algn="l"/>
          <a:endParaRPr lang="da-DK" sz="80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xdr:from>
      <xdr:col>22</xdr:col>
      <xdr:colOff>214615</xdr:colOff>
      <xdr:row>40</xdr:row>
      <xdr:rowOff>76235</xdr:rowOff>
    </xdr:from>
    <xdr:to>
      <xdr:col>27</xdr:col>
      <xdr:colOff>23813</xdr:colOff>
      <xdr:row>42</xdr:row>
      <xdr:rowOff>117476</xdr:rowOff>
    </xdr:to>
    <xdr:sp macro="" textlink="">
      <xdr:nvSpPr>
        <xdr:cNvPr id="16" name="Rectangular Callout 15"/>
        <xdr:cNvSpPr/>
      </xdr:nvSpPr>
      <xdr:spPr>
        <a:xfrm>
          <a:off x="8382303" y="7140610"/>
          <a:ext cx="6651323" cy="342866"/>
        </a:xfrm>
        <a:prstGeom prst="wedgeRectCallout">
          <a:avLst>
            <a:gd name="adj1" fmla="val -65343"/>
            <a:gd name="adj2" fmla="val 24509"/>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a:solidFill>
                <a:schemeClr val="bg1">
                  <a:lumMod val="65000"/>
                </a:schemeClr>
              </a:solidFill>
              <a:latin typeface="Arial" panose="020B0604020202020204" pitchFamily="34" charset="0"/>
              <a:ea typeface="+mn-ea"/>
              <a:cs typeface="Arial" panose="020B0604020202020204" pitchFamily="34" charset="0"/>
            </a:rPr>
            <a:t>If your organisation wishes to use a consumption profile that reflects charting of your actual consumption profile, this can be entered here. </a:t>
          </a:r>
        </a:p>
        <a:p>
          <a:pPr marL="0" marR="0" indent="0" algn="l" defTabSz="914400" eaLnBrk="1" fontAlgn="auto" latinLnBrk="0" hangingPunct="1">
            <a:lnSpc>
              <a:spcPct val="100000"/>
            </a:lnSpc>
            <a:spcBef>
              <a:spcPts val="0"/>
            </a:spcBef>
            <a:spcAft>
              <a:spcPts val="0"/>
            </a:spcAft>
            <a:buClrTx/>
            <a:buSzTx/>
            <a:buFontTx/>
            <a:buNone/>
            <a:tabLst/>
            <a:defRPr/>
          </a:pPr>
          <a:endParaRPr lang="da-DK" sz="800">
            <a:solidFill>
              <a:schemeClr val="bg1">
                <a:lumMod val="65000"/>
              </a:schemeClr>
            </a:solidFill>
            <a:latin typeface="Arial" panose="020B0604020202020204" pitchFamily="34" charset="0"/>
            <a:ea typeface="+mn-ea"/>
            <a:cs typeface="Arial" panose="020B0604020202020204" pitchFamily="34" charset="0"/>
          </a:endParaRPr>
        </a:p>
        <a:p>
          <a:pPr marL="0" indent="0" algn="l"/>
          <a:endParaRPr lang="da-DK" sz="800">
            <a:solidFill>
              <a:schemeClr val="bg1">
                <a:lumMod val="65000"/>
              </a:schemeClr>
            </a:solidFill>
            <a:latin typeface="Arial" panose="020B0604020202020204" pitchFamily="34" charset="0"/>
            <a:ea typeface="+mn-ea"/>
            <a:cs typeface="Arial" panose="020B0604020202020204" pitchFamily="34" charset="0"/>
          </a:endParaRPr>
        </a:p>
      </xdr:txBody>
    </xdr:sp>
    <xdr:clientData/>
  </xdr:twoCellAnchor>
  <xdr:twoCellAnchor>
    <xdr:from>
      <xdr:col>22</xdr:col>
      <xdr:colOff>195790</xdr:colOff>
      <xdr:row>32</xdr:row>
      <xdr:rowOff>108216</xdr:rowOff>
    </xdr:from>
    <xdr:to>
      <xdr:col>27</xdr:col>
      <xdr:colOff>0</xdr:colOff>
      <xdr:row>34</xdr:row>
      <xdr:rowOff>261937</xdr:rowOff>
    </xdr:to>
    <xdr:sp macro="" textlink="">
      <xdr:nvSpPr>
        <xdr:cNvPr id="18" name="Rectangular Callout 17"/>
        <xdr:cNvSpPr/>
      </xdr:nvSpPr>
      <xdr:spPr>
        <a:xfrm>
          <a:off x="8363478" y="5910529"/>
          <a:ext cx="6646335" cy="455346"/>
        </a:xfrm>
        <a:prstGeom prst="wedgeRectCallout">
          <a:avLst>
            <a:gd name="adj1" fmla="val -64627"/>
            <a:gd name="adj2" fmla="val -61702"/>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a:solidFill>
                <a:schemeClr val="bg1">
                  <a:lumMod val="65000"/>
                </a:schemeClr>
              </a:solidFill>
              <a:latin typeface="Arial" panose="020B0604020202020204" pitchFamily="34" charset="0"/>
              <a:cs typeface="Arial" panose="020B0604020202020204" pitchFamily="34" charset="0"/>
            </a:rPr>
            <a:t>The electricity price of DKK 1.50/kWh is the average price paid by Danish Regions and Municipalities</a:t>
          </a:r>
          <a:r>
            <a:rPr lang="en-GB" sz="800" baseline="0">
              <a:solidFill>
                <a:schemeClr val="bg1">
                  <a:lumMod val="65000"/>
                </a:schemeClr>
              </a:solidFill>
              <a:latin typeface="Arial" panose="020B0604020202020204" pitchFamily="34" charset="0"/>
              <a:cs typeface="Arial" panose="020B0604020202020204" pitchFamily="34" charset="0"/>
            </a:rPr>
            <a:t> in 2013. However, the price of electricity may vary depending on organisation and time. </a:t>
          </a:r>
          <a:r>
            <a:rPr lang="en-GB" sz="800">
              <a:solidFill>
                <a:schemeClr val="bg1">
                  <a:lumMod val="65000"/>
                </a:schemeClr>
              </a:solidFill>
              <a:latin typeface="Arial" panose="020B0604020202020204" pitchFamily="34" charset="0"/>
              <a:cs typeface="Arial" panose="020B0604020202020204" pitchFamily="34" charset="0"/>
            </a:rPr>
            <a:t>If you have entered into a contract regarding the price of electricity or have a statement of what your</a:t>
          </a:r>
          <a:r>
            <a:rPr lang="en-GB" sz="800" baseline="0">
              <a:solidFill>
                <a:schemeClr val="bg1">
                  <a:lumMod val="65000"/>
                </a:schemeClr>
              </a:solidFill>
              <a:latin typeface="Arial" panose="020B0604020202020204" pitchFamily="34" charset="0"/>
              <a:cs typeface="Arial" panose="020B0604020202020204" pitchFamily="34" charset="0"/>
            </a:rPr>
            <a:t> organisation pays, you can use this price instead.</a:t>
          </a:r>
          <a:endParaRPr lang="da-DK" sz="800">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22</xdr:col>
      <xdr:colOff>194734</xdr:colOff>
      <xdr:row>29</xdr:row>
      <xdr:rowOff>0</xdr:rowOff>
    </xdr:from>
    <xdr:to>
      <xdr:col>27</xdr:col>
      <xdr:colOff>3175</xdr:colOff>
      <xdr:row>32</xdr:row>
      <xdr:rowOff>14675</xdr:rowOff>
    </xdr:to>
    <xdr:sp macro="" textlink="">
      <xdr:nvSpPr>
        <xdr:cNvPr id="19" name="Rectangular Callout 18"/>
        <xdr:cNvSpPr/>
      </xdr:nvSpPr>
      <xdr:spPr>
        <a:xfrm>
          <a:off x="8362422" y="5270500"/>
          <a:ext cx="6650566" cy="546488"/>
        </a:xfrm>
        <a:prstGeom prst="wedgeRectCallout">
          <a:avLst>
            <a:gd name="adj1" fmla="val -64927"/>
            <a:gd name="adj2" fmla="val 9676"/>
          </a:avLst>
        </a:prstGeom>
        <a:solidFill>
          <a:schemeClr val="bg2"/>
        </a:solidFill>
        <a:ln w="31750">
          <a:solidFill>
            <a:schemeClr val="bg1">
              <a:lumMod val="65000"/>
              <a:alpha val="4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bg1">
                  <a:lumMod val="65000"/>
                </a:schemeClr>
              </a:solidFill>
              <a:latin typeface="Arial" panose="020B0604020202020204" pitchFamily="34" charset="0"/>
              <a:ea typeface="+mn-ea"/>
              <a:cs typeface="Arial" panose="020B0604020202020204" pitchFamily="34" charset="0"/>
            </a:rPr>
            <a:t>A calculation period of three years is typically used for PCs. This reflects an average service life. However, he service life for screens and AV equipment may be somewhat higher. In most cases, it is not possible to objectively determine different service lives for different products. If you expect the products to last longer, the time period can be changed, although it cannot exceed </a:t>
          </a:r>
          <a:r>
            <a:rPr lang="en-GB" sz="800" baseline="0">
              <a:solidFill>
                <a:schemeClr val="bg1">
                  <a:lumMod val="65000"/>
                </a:schemeClr>
              </a:solidFill>
              <a:latin typeface="Arial" panose="020B0604020202020204" pitchFamily="34" charset="0"/>
              <a:cs typeface="Arial" panose="020B0604020202020204" pitchFamily="34" charset="0"/>
            </a:rPr>
            <a:t>15 years.</a:t>
          </a:r>
          <a:endParaRPr lang="da-DK" sz="800">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2</xdr:col>
      <xdr:colOff>381000</xdr:colOff>
      <xdr:row>54</xdr:row>
      <xdr:rowOff>93732</xdr:rowOff>
    </xdr:from>
    <xdr:to>
      <xdr:col>2</xdr:col>
      <xdr:colOff>2716975</xdr:colOff>
      <xdr:row>54</xdr:row>
      <xdr:rowOff>723057</xdr:rowOff>
    </xdr:to>
    <xdr:sp macro="" textlink="">
      <xdr:nvSpPr>
        <xdr:cNvPr id="21" name="TextBox 20"/>
        <xdr:cNvSpPr txBox="1"/>
      </xdr:nvSpPr>
      <xdr:spPr>
        <a:xfrm>
          <a:off x="1168400" y="9491732"/>
          <a:ext cx="2335975" cy="62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a:cs typeface="Arial"/>
            </a:rPr>
            <a:t>Accumulated total costs</a:t>
          </a:r>
        </a:p>
      </xdr:txBody>
    </xdr:sp>
    <xdr:clientData/>
  </xdr:twoCellAnchor>
  <xdr:twoCellAnchor>
    <xdr:from>
      <xdr:col>3</xdr:col>
      <xdr:colOff>158750</xdr:colOff>
      <xdr:row>54</xdr:row>
      <xdr:rowOff>139700</xdr:rowOff>
    </xdr:from>
    <xdr:to>
      <xdr:col>8</xdr:col>
      <xdr:colOff>0</xdr:colOff>
      <xdr:row>54</xdr:row>
      <xdr:rowOff>404283</xdr:rowOff>
    </xdr:to>
    <xdr:sp macro="" textlink="">
      <xdr:nvSpPr>
        <xdr:cNvPr id="22" name="TextBox 21"/>
        <xdr:cNvSpPr txBox="1"/>
      </xdr:nvSpPr>
      <xdr:spPr>
        <a:xfrm>
          <a:off x="5183188" y="9474200"/>
          <a:ext cx="2341562"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latin typeface="Arial"/>
              <a:cs typeface="Arial"/>
            </a:rPr>
            <a:t>TCO</a:t>
          </a:r>
          <a:r>
            <a:rPr lang="en-GB" sz="1050" b="1" baseline="0">
              <a:latin typeface="Arial"/>
              <a:cs typeface="Arial"/>
            </a:rPr>
            <a:t> for the specified time period</a:t>
          </a:r>
          <a:endParaRPr lang="da-DK" sz="1050" b="1">
            <a:latin typeface="Arial"/>
            <a:cs typeface="Arial"/>
          </a:endParaRPr>
        </a:p>
      </xdr:txBody>
    </xdr:sp>
    <xdr:clientData/>
  </xdr:twoCellAnchor>
  <xdr:twoCellAnchor>
    <xdr:from>
      <xdr:col>22</xdr:col>
      <xdr:colOff>190500</xdr:colOff>
      <xdr:row>5</xdr:row>
      <xdr:rowOff>47625</xdr:rowOff>
    </xdr:from>
    <xdr:to>
      <xdr:col>26</xdr:col>
      <xdr:colOff>2444750</xdr:colOff>
      <xdr:row>6</xdr:row>
      <xdr:rowOff>87313</xdr:rowOff>
    </xdr:to>
    <xdr:sp macro="" textlink="">
      <xdr:nvSpPr>
        <xdr:cNvPr id="14" name="Rectangle 13"/>
        <xdr:cNvSpPr/>
      </xdr:nvSpPr>
      <xdr:spPr>
        <a:xfrm>
          <a:off x="8358188" y="1436688"/>
          <a:ext cx="6477000" cy="238125"/>
        </a:xfrm>
        <a:prstGeom prst="rect">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Click the cross at the top to add more products.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479091</xdr:colOff>
      <xdr:row>0</xdr:row>
      <xdr:rowOff>946511</xdr:rowOff>
    </xdr:from>
    <xdr:to>
      <xdr:col>3</xdr:col>
      <xdr:colOff>1098677</xdr:colOff>
      <xdr:row>0</xdr:row>
      <xdr:rowOff>1412540</xdr:rowOff>
    </xdr:to>
    <xdr:sp macro="" textlink="">
      <xdr:nvSpPr>
        <xdr:cNvPr id="2" name="TextBox 1"/>
        <xdr:cNvSpPr txBox="1"/>
      </xdr:nvSpPr>
      <xdr:spPr>
        <a:xfrm rot="20376796">
          <a:off x="1183941" y="403586"/>
          <a:ext cx="619586" cy="0"/>
        </a:xfrm>
        <a:prstGeom prst="rect">
          <a:avLst/>
        </a:prstGeom>
        <a:noFill/>
        <a:ln w="9525" cmpd="sng">
          <a:noFill/>
        </a:ln>
        <a:effectLst>
          <a:outerShdw blurRad="50800" dist="50800" dir="5400000" algn="ctr" rotWithShape="0">
            <a:schemeClr val="accent3">
              <a:lumMod val="60000"/>
              <a:lumOff val="40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TCO</a:t>
          </a:r>
        </a:p>
      </xdr:txBody>
    </xdr:sp>
    <xdr:clientData/>
  </xdr:twoCellAnchor>
  <xdr:twoCellAnchor>
    <xdr:from>
      <xdr:col>3</xdr:col>
      <xdr:colOff>2163428</xdr:colOff>
      <xdr:row>0</xdr:row>
      <xdr:rowOff>983817</xdr:rowOff>
    </xdr:from>
    <xdr:to>
      <xdr:col>3</xdr:col>
      <xdr:colOff>2783013</xdr:colOff>
      <xdr:row>0</xdr:row>
      <xdr:rowOff>1449846</xdr:rowOff>
    </xdr:to>
    <xdr:sp macro="" textlink="">
      <xdr:nvSpPr>
        <xdr:cNvPr id="3" name="TextBox 2"/>
        <xdr:cNvSpPr txBox="1"/>
      </xdr:nvSpPr>
      <xdr:spPr>
        <a:xfrm rot="20376796">
          <a:off x="2868278" y="402792"/>
          <a:ext cx="619585" cy="0"/>
        </a:xfrm>
        <a:prstGeom prst="rect">
          <a:avLst/>
        </a:prstGeom>
        <a:noFill/>
        <a:ln w="9525" cmpd="sng">
          <a:noFill/>
        </a:ln>
        <a:effectLst>
          <a:outerShdw blurRad="50800" dist="50800" dir="5400000" algn="ctr" rotWithShape="0">
            <a:schemeClr val="accent3">
              <a:lumMod val="60000"/>
              <a:lumOff val="40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TCO</a:t>
          </a:r>
        </a:p>
      </xdr:txBody>
    </xdr:sp>
    <xdr:clientData/>
  </xdr:twoCellAnchor>
  <xdr:twoCellAnchor>
    <xdr:from>
      <xdr:col>23</xdr:col>
      <xdr:colOff>97628</xdr:colOff>
      <xdr:row>38</xdr:row>
      <xdr:rowOff>83343</xdr:rowOff>
    </xdr:from>
    <xdr:to>
      <xdr:col>29</xdr:col>
      <xdr:colOff>761998</xdr:colOff>
      <xdr:row>40</xdr:row>
      <xdr:rowOff>47625</xdr:rowOff>
    </xdr:to>
    <xdr:sp macro="" textlink="">
      <xdr:nvSpPr>
        <xdr:cNvPr id="4" name="Rectangular Callout 3"/>
        <xdr:cNvSpPr/>
      </xdr:nvSpPr>
      <xdr:spPr>
        <a:xfrm>
          <a:off x="14042228" y="6598443"/>
          <a:ext cx="4207670" cy="211932"/>
        </a:xfrm>
        <a:prstGeom prst="wedgeRectCallout">
          <a:avLst>
            <a:gd name="adj1" fmla="val -71098"/>
            <a:gd name="adj2" fmla="val 22845"/>
          </a:avLst>
        </a:prstGeom>
        <a:solidFill>
          <a:srgbClr val="7EC9B7">
            <a:alpha val="27000"/>
          </a:srgb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Specify how many of this product type are to be purchased.</a:t>
          </a:r>
        </a:p>
      </xdr:txBody>
    </xdr:sp>
    <xdr:clientData/>
  </xdr:twoCellAnchor>
  <xdr:twoCellAnchor>
    <xdr:from>
      <xdr:col>23</xdr:col>
      <xdr:colOff>93397</xdr:colOff>
      <xdr:row>12</xdr:row>
      <xdr:rowOff>5101</xdr:rowOff>
    </xdr:from>
    <xdr:to>
      <xdr:col>29</xdr:col>
      <xdr:colOff>767488</xdr:colOff>
      <xdr:row>14</xdr:row>
      <xdr:rowOff>145257</xdr:rowOff>
    </xdr:to>
    <xdr:sp macro="" textlink="">
      <xdr:nvSpPr>
        <xdr:cNvPr id="8" name="Rectangular Callout 7"/>
        <xdr:cNvSpPr/>
      </xdr:nvSpPr>
      <xdr:spPr>
        <a:xfrm>
          <a:off x="14037997" y="2529226"/>
          <a:ext cx="4217391" cy="444956"/>
        </a:xfrm>
        <a:prstGeom prst="wedgeRectCallout">
          <a:avLst>
            <a:gd name="adj1" fmla="val -69762"/>
            <a:gd name="adj2" fmla="val 3061"/>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Electricity consumption data is measured and reported using the method that is used in the latest available ENERGY STAR standard in the field or similar. The standard can be downloaded for free here: www.eu-energystar.org. Specify TEC (Typical Energy Consumption) for the unit in kWh/week.</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tx1">
                <a:lumMod val="50000"/>
                <a:lumOff val="50000"/>
              </a:schemeClr>
            </a:solidFill>
            <a:latin typeface="Arial" panose="020B0604020202020204" pitchFamily="34" charset="0"/>
            <a:ea typeface="+mn-ea"/>
            <a:cs typeface="Arial" panose="020B0604020202020204" pitchFamily="34" charset="0"/>
          </a:endParaRPr>
        </a:p>
        <a:p>
          <a:pPr marL="0" indent="0" algn="l"/>
          <a:endParaRPr lang="da-DK" sz="800" baseline="0">
            <a:solidFill>
              <a:schemeClr val="tx1">
                <a:lumMod val="50000"/>
                <a:lumOff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23</xdr:col>
      <xdr:colOff>89164</xdr:colOff>
      <xdr:row>15</xdr:row>
      <xdr:rowOff>116417</xdr:rowOff>
    </xdr:from>
    <xdr:to>
      <xdr:col>29</xdr:col>
      <xdr:colOff>762974</xdr:colOff>
      <xdr:row>18</xdr:row>
      <xdr:rowOff>115359</xdr:rowOff>
    </xdr:to>
    <xdr:sp macro="" textlink="">
      <xdr:nvSpPr>
        <xdr:cNvPr id="9" name="Rectangular Callout 8"/>
        <xdr:cNvSpPr/>
      </xdr:nvSpPr>
      <xdr:spPr>
        <a:xfrm>
          <a:off x="8079581" y="3079750"/>
          <a:ext cx="5150560" cy="348192"/>
        </a:xfrm>
        <a:prstGeom prst="wedgeRectCallout">
          <a:avLst>
            <a:gd name="adj1" fmla="val -70936"/>
            <a:gd name="adj2" fmla="val -40453"/>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amount is specified for the price of the service agreement or leasing agreement collectively for the number of products specified in “information on use”.</a:t>
          </a:r>
        </a:p>
      </xdr:txBody>
    </xdr:sp>
    <xdr:clientData/>
  </xdr:twoCellAnchor>
  <xdr:twoCellAnchor>
    <xdr:from>
      <xdr:col>23</xdr:col>
      <xdr:colOff>97630</xdr:colOff>
      <xdr:row>19</xdr:row>
      <xdr:rowOff>65351</xdr:rowOff>
    </xdr:from>
    <xdr:to>
      <xdr:col>29</xdr:col>
      <xdr:colOff>760475</xdr:colOff>
      <xdr:row>20</xdr:row>
      <xdr:rowOff>137583</xdr:rowOff>
    </xdr:to>
    <xdr:sp macro="" textlink="">
      <xdr:nvSpPr>
        <xdr:cNvPr id="10" name="Rectangular Callout 9"/>
        <xdr:cNvSpPr/>
      </xdr:nvSpPr>
      <xdr:spPr>
        <a:xfrm>
          <a:off x="8088047" y="3526101"/>
          <a:ext cx="5139595" cy="220399"/>
        </a:xfrm>
        <a:prstGeom prst="wedgeRectCallout">
          <a:avLst>
            <a:gd name="adj1" fmla="val -70507"/>
            <a:gd name="adj2" fmla="val -4912"/>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If agreements are entered into on paying cost-per-click prices, cf. requirement specification/contract, these are specified here. </a:t>
          </a:r>
        </a:p>
      </xdr:txBody>
    </xdr:sp>
    <xdr:clientData/>
  </xdr:twoCellAnchor>
  <xdr:twoCellAnchor>
    <xdr:from>
      <xdr:col>23</xdr:col>
      <xdr:colOff>91280</xdr:colOff>
      <xdr:row>8</xdr:row>
      <xdr:rowOff>133841</xdr:rowOff>
    </xdr:from>
    <xdr:to>
      <xdr:col>29</xdr:col>
      <xdr:colOff>762113</xdr:colOff>
      <xdr:row>10</xdr:row>
      <xdr:rowOff>36777</xdr:rowOff>
    </xdr:to>
    <xdr:sp macro="" textlink="">
      <xdr:nvSpPr>
        <xdr:cNvPr id="11" name="Rectangular Callout 10"/>
        <xdr:cNvSpPr/>
      </xdr:nvSpPr>
      <xdr:spPr>
        <a:xfrm>
          <a:off x="14035880" y="2115041"/>
          <a:ext cx="4214133" cy="207736"/>
        </a:xfrm>
        <a:prstGeom prst="wedgeRectCallout">
          <a:avLst>
            <a:gd name="adj1" fmla="val -69731"/>
            <a:gd name="adj2" fmla="val -37321"/>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If only a leasing or cost-per-click price is paid, the purchase price is set to zero. </a:t>
          </a:r>
        </a:p>
        <a:p>
          <a:pPr marL="0" marR="0" indent="0" algn="l" defTabSz="914400" eaLnBrk="1" fontAlgn="auto" latinLnBrk="0" hangingPunct="1">
            <a:lnSpc>
              <a:spcPct val="100000"/>
            </a:lnSpc>
            <a:spcBef>
              <a:spcPts val="0"/>
            </a:spcBef>
            <a:spcAft>
              <a:spcPts val="0"/>
            </a:spcAft>
            <a:buClrTx/>
            <a:buSzTx/>
            <a:buFontTx/>
            <a:buNone/>
            <a:tabLst/>
            <a:defRPr/>
          </a:pPr>
          <a:endParaRPr lang="da-DK" sz="800" baseline="0">
            <a:solidFill>
              <a:schemeClr val="tx1">
                <a:lumMod val="50000"/>
                <a:lumOff val="50000"/>
              </a:schemeClr>
            </a:solidFill>
            <a:latin typeface="Arial" panose="020B0604020202020204" pitchFamily="34" charset="0"/>
            <a:ea typeface="+mn-ea"/>
            <a:cs typeface="Arial" panose="020B0604020202020204" pitchFamily="34" charset="0"/>
          </a:endParaRPr>
        </a:p>
        <a:p>
          <a:pPr marL="0" indent="0" algn="l"/>
          <a:endParaRPr lang="da-DK" sz="800" baseline="0">
            <a:solidFill>
              <a:schemeClr val="tx1">
                <a:lumMod val="50000"/>
                <a:lumOff val="50000"/>
              </a:schemeClr>
            </a:solidFill>
            <a:latin typeface="Arial" panose="020B0604020202020204" pitchFamily="34" charset="0"/>
            <a:ea typeface="+mn-ea"/>
            <a:cs typeface="Arial" panose="020B0604020202020204" pitchFamily="34" charset="0"/>
          </a:endParaRPr>
        </a:p>
      </xdr:txBody>
    </xdr:sp>
    <xdr:clientData/>
  </xdr:twoCellAnchor>
  <xdr:twoCellAnchor>
    <xdr:from>
      <xdr:col>23</xdr:col>
      <xdr:colOff>92337</xdr:colOff>
      <xdr:row>41</xdr:row>
      <xdr:rowOff>60438</xdr:rowOff>
    </xdr:from>
    <xdr:to>
      <xdr:col>29</xdr:col>
      <xdr:colOff>763652</xdr:colOff>
      <xdr:row>43</xdr:row>
      <xdr:rowOff>116417</xdr:rowOff>
    </xdr:to>
    <xdr:sp macro="" textlink="">
      <xdr:nvSpPr>
        <xdr:cNvPr id="12" name="Rectangular Callout 11"/>
        <xdr:cNvSpPr/>
      </xdr:nvSpPr>
      <xdr:spPr>
        <a:xfrm>
          <a:off x="8082754" y="6886688"/>
          <a:ext cx="5148065" cy="352312"/>
        </a:xfrm>
        <a:prstGeom prst="wedgeRectCallout">
          <a:avLst>
            <a:gd name="adj1" fmla="val -69931"/>
            <a:gd name="adj2" fmla="val -1059"/>
          </a:avLst>
        </a:prstGeom>
        <a:solidFill>
          <a:srgbClr val="7EC9B7">
            <a:alpha val="27000"/>
          </a:srgb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Find out how great the actual need for printers in your organisation is and report it here. Specify consumption per machine.</a:t>
          </a:r>
        </a:p>
      </xdr:txBody>
    </xdr:sp>
    <xdr:clientData/>
  </xdr:twoCellAnchor>
  <xdr:twoCellAnchor>
    <xdr:from>
      <xdr:col>1</xdr:col>
      <xdr:colOff>217715</xdr:colOff>
      <xdr:row>74</xdr:row>
      <xdr:rowOff>42523</xdr:rowOff>
    </xdr:from>
    <xdr:to>
      <xdr:col>4</xdr:col>
      <xdr:colOff>67735</xdr:colOff>
      <xdr:row>89</xdr:row>
      <xdr:rowOff>26912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221491</xdr:colOff>
      <xdr:row>76</xdr:row>
      <xdr:rowOff>27214</xdr:rowOff>
    </xdr:from>
    <xdr:to>
      <xdr:col>8</xdr:col>
      <xdr:colOff>180974</xdr:colOff>
      <xdr:row>89</xdr:row>
      <xdr:rowOff>122465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113393</xdr:colOff>
      <xdr:row>0</xdr:row>
      <xdr:rowOff>217713</xdr:rowOff>
    </xdr:from>
    <xdr:to>
      <xdr:col>22</xdr:col>
      <xdr:colOff>140599</xdr:colOff>
      <xdr:row>3</xdr:row>
      <xdr:rowOff>5834</xdr:rowOff>
    </xdr:to>
    <xdr:pic>
      <xdr:nvPicPr>
        <xdr:cNvPr id="16" name="Picture 15" descr="MIM_cmyk_DK-sort.eps"/>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6209393" y="217713"/>
          <a:ext cx="1586328" cy="618157"/>
        </a:xfrm>
        <a:prstGeom prst="rect">
          <a:avLst/>
        </a:prstGeom>
      </xdr:spPr>
    </xdr:pic>
    <xdr:clientData/>
  </xdr:twoCellAnchor>
  <xdr:twoCellAnchor>
    <xdr:from>
      <xdr:col>23</xdr:col>
      <xdr:colOff>226219</xdr:colOff>
      <xdr:row>0</xdr:row>
      <xdr:rowOff>238125</xdr:rowOff>
    </xdr:from>
    <xdr:to>
      <xdr:col>29</xdr:col>
      <xdr:colOff>412638</xdr:colOff>
      <xdr:row>9</xdr:row>
      <xdr:rowOff>38351</xdr:rowOff>
    </xdr:to>
    <xdr:sp macro="" textlink="">
      <xdr:nvSpPr>
        <xdr:cNvPr id="17" name="TextBox 16"/>
        <xdr:cNvSpPr txBox="1"/>
      </xdr:nvSpPr>
      <xdr:spPr>
        <a:xfrm>
          <a:off x="14170819" y="238125"/>
          <a:ext cx="3729719" cy="19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800" b="1">
              <a:solidFill>
                <a:srgbClr val="000000"/>
              </a:solidFill>
              <a:latin typeface="Arial"/>
              <a:cs typeface="Arial"/>
            </a:rPr>
            <a:t>Directions for completing fields</a:t>
          </a:r>
        </a:p>
        <a:p>
          <a:endParaRPr lang="da-DK" sz="1800" b="1">
            <a:solidFill>
              <a:schemeClr val="bg1">
                <a:lumMod val="75000"/>
              </a:schemeClr>
            </a:solidFill>
            <a:latin typeface="Arial"/>
            <a:cs typeface="Arial"/>
          </a:endParaRPr>
        </a:p>
        <a:p>
          <a:r>
            <a:rPr lang="en-GB" sz="1400" b="1">
              <a:solidFill>
                <a:schemeClr val="accent1">
                  <a:lumMod val="60000"/>
                  <a:lumOff val="40000"/>
                </a:schemeClr>
              </a:solidFill>
              <a:latin typeface="Arial"/>
              <a:cs typeface="Arial"/>
            </a:rPr>
            <a:t>Blue area to be completed by the tenderer</a:t>
          </a:r>
        </a:p>
        <a:p>
          <a:r>
            <a:rPr lang="en-GB" sz="1400" b="1">
              <a:solidFill>
                <a:srgbClr val="7EC9B7"/>
              </a:solidFill>
              <a:latin typeface="Arial"/>
              <a:ea typeface="+mn-ea"/>
              <a:cs typeface="Arial"/>
            </a:rPr>
            <a:t>Green area to be completed by the contracting entity</a:t>
          </a:r>
        </a:p>
        <a:p>
          <a:r>
            <a:rPr lang="en-GB" sz="1400" b="1">
              <a:solidFill>
                <a:schemeClr val="bg2">
                  <a:lumMod val="75000"/>
                </a:schemeClr>
              </a:solidFill>
              <a:latin typeface="Arial"/>
              <a:ea typeface="+mn-ea"/>
              <a:cs typeface="Arial"/>
            </a:rPr>
            <a:t>Brown area to be completed by the contracting entity </a:t>
          </a:r>
        </a:p>
        <a:p>
          <a:r>
            <a:rPr lang="en-GB" sz="1400" b="1">
              <a:solidFill>
                <a:schemeClr val="bg1">
                  <a:lumMod val="65000"/>
                </a:schemeClr>
              </a:solidFill>
              <a:latin typeface="Arial"/>
              <a:ea typeface="+mn-ea"/>
              <a:cs typeface="Arial"/>
            </a:rPr>
            <a:t>Grey area shows result data</a:t>
          </a:r>
        </a:p>
      </xdr:txBody>
    </xdr:sp>
    <xdr:clientData/>
  </xdr:twoCellAnchor>
  <xdr:twoCellAnchor>
    <xdr:from>
      <xdr:col>23</xdr:col>
      <xdr:colOff>124622</xdr:colOff>
      <xdr:row>65</xdr:row>
      <xdr:rowOff>49780</xdr:rowOff>
    </xdr:from>
    <xdr:to>
      <xdr:col>29</xdr:col>
      <xdr:colOff>819150</xdr:colOff>
      <xdr:row>68</xdr:row>
      <xdr:rowOff>36634</xdr:rowOff>
    </xdr:to>
    <xdr:sp macro="" textlink="">
      <xdr:nvSpPr>
        <xdr:cNvPr id="19" name="Rectangular Callout 18"/>
        <xdr:cNvSpPr/>
      </xdr:nvSpPr>
      <xdr:spPr>
        <a:xfrm>
          <a:off x="8118295" y="10791049"/>
          <a:ext cx="5178605" cy="521720"/>
        </a:xfrm>
        <a:prstGeom prst="wedgeRectCallout">
          <a:avLst>
            <a:gd name="adj1" fmla="val -66732"/>
            <a:gd name="adj2" fmla="val -62716"/>
          </a:avLst>
        </a:prstGeom>
        <a:solidFill>
          <a:schemeClr val="bg2">
            <a:lumMod val="90000"/>
            <a:alpha val="27000"/>
          </a:scheme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electricity price of DKK 1.50/kWh is the average price paid by Danish Regions and Municipalities in 2013. However, the price of electricity may vary depending on organisation and time. If you have entered into a contract regarding the price of electricity or have a statement of what your organisation pays, you can use this price instead.</a:t>
          </a:r>
        </a:p>
      </xdr:txBody>
    </xdr:sp>
    <xdr:clientData/>
  </xdr:twoCellAnchor>
  <xdr:twoCellAnchor>
    <xdr:from>
      <xdr:col>2</xdr:col>
      <xdr:colOff>142875</xdr:colOff>
      <xdr:row>75</xdr:row>
      <xdr:rowOff>8007</xdr:rowOff>
    </xdr:from>
    <xdr:to>
      <xdr:col>3</xdr:col>
      <xdr:colOff>2059750</xdr:colOff>
      <xdr:row>79</xdr:row>
      <xdr:rowOff>27732</xdr:rowOff>
    </xdr:to>
    <xdr:sp macro="" textlink="">
      <xdr:nvSpPr>
        <xdr:cNvPr id="20" name="TextBox 19"/>
        <xdr:cNvSpPr txBox="1"/>
      </xdr:nvSpPr>
      <xdr:spPr>
        <a:xfrm>
          <a:off x="428625" y="12428607"/>
          <a:ext cx="2335975" cy="62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latin typeface="Arial"/>
              <a:cs typeface="Arial"/>
            </a:rPr>
            <a:t>Accumulated total costs</a:t>
          </a:r>
        </a:p>
      </xdr:txBody>
    </xdr:sp>
    <xdr:clientData/>
  </xdr:twoCellAnchor>
  <xdr:twoCellAnchor>
    <xdr:from>
      <xdr:col>4</xdr:col>
      <xdr:colOff>278663</xdr:colOff>
      <xdr:row>75</xdr:row>
      <xdr:rowOff>19050</xdr:rowOff>
    </xdr:from>
    <xdr:to>
      <xdr:col>8</xdr:col>
      <xdr:colOff>269138</xdr:colOff>
      <xdr:row>76</xdr:row>
      <xdr:rowOff>131233</xdr:rowOff>
    </xdr:to>
    <xdr:sp macro="" textlink="">
      <xdr:nvSpPr>
        <xdr:cNvPr id="21" name="TextBox 20"/>
        <xdr:cNvSpPr txBox="1"/>
      </xdr:nvSpPr>
      <xdr:spPr>
        <a:xfrm>
          <a:off x="4945913" y="12439650"/>
          <a:ext cx="2371725"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latin typeface="Arial"/>
              <a:cs typeface="Arial"/>
            </a:rPr>
            <a:t>TCO</a:t>
          </a:r>
          <a:r>
            <a:rPr lang="en-GB" sz="1050" b="1" baseline="0">
              <a:latin typeface="Arial"/>
              <a:cs typeface="Arial"/>
            </a:rPr>
            <a:t> for the specified time period</a:t>
          </a:r>
          <a:endParaRPr lang="da-DK" sz="1050" b="1">
            <a:latin typeface="Arial"/>
            <a:cs typeface="Arial"/>
          </a:endParaRPr>
        </a:p>
      </xdr:txBody>
    </xdr:sp>
    <xdr:clientData/>
  </xdr:twoCellAnchor>
  <xdr:twoCellAnchor>
    <xdr:from>
      <xdr:col>23</xdr:col>
      <xdr:colOff>146538</xdr:colOff>
      <xdr:row>59</xdr:row>
      <xdr:rowOff>153865</xdr:rowOff>
    </xdr:from>
    <xdr:to>
      <xdr:col>29</xdr:col>
      <xdr:colOff>805962</xdr:colOff>
      <xdr:row>63</xdr:row>
      <xdr:rowOff>74083</xdr:rowOff>
    </xdr:to>
    <xdr:sp macro="" textlink="">
      <xdr:nvSpPr>
        <xdr:cNvPr id="22" name="Rectangular Callout 21"/>
        <xdr:cNvSpPr/>
      </xdr:nvSpPr>
      <xdr:spPr>
        <a:xfrm>
          <a:off x="8136955" y="9573032"/>
          <a:ext cx="5136174" cy="713968"/>
        </a:xfrm>
        <a:prstGeom prst="wedgeRectCallout">
          <a:avLst>
            <a:gd name="adj1" fmla="val -67592"/>
            <a:gd name="adj2" fmla="val 37206"/>
          </a:avLst>
        </a:prstGeom>
        <a:solidFill>
          <a:schemeClr val="bg2">
            <a:lumMod val="90000"/>
            <a:alpha val="27000"/>
          </a:schemeClr>
        </a:solidFill>
        <a:ln>
          <a:solidFill>
            <a:schemeClr val="bg1">
              <a:lumMod val="50000"/>
              <a:alpha val="3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The industry uses this time period as an average. In most cases, it is not possible to objectively determine different service lives for different products. If in your organisation you expect the products to have a longer/shorter service life, enter it here. The most important thing is that the service life reflects as much as possible the time in which the product is in use. Another option is to refer to Energy Star, which sets the service life at five years for printers and six years for multifunction devices. However, the time period may not exceed 20 years. </a:t>
          </a:r>
        </a:p>
      </xdr:txBody>
    </xdr:sp>
    <xdr:clientData/>
  </xdr:twoCellAnchor>
  <xdr:twoCellAnchor>
    <xdr:from>
      <xdr:col>23</xdr:col>
      <xdr:colOff>94985</xdr:colOff>
      <xdr:row>6</xdr:row>
      <xdr:rowOff>269875</xdr:rowOff>
    </xdr:from>
    <xdr:to>
      <xdr:col>29</xdr:col>
      <xdr:colOff>762000</xdr:colOff>
      <xdr:row>7</xdr:row>
      <xdr:rowOff>137583</xdr:rowOff>
    </xdr:to>
    <xdr:sp macro="" textlink="">
      <xdr:nvSpPr>
        <xdr:cNvPr id="18" name="Rectangle 17"/>
        <xdr:cNvSpPr/>
      </xdr:nvSpPr>
      <xdr:spPr>
        <a:xfrm>
          <a:off x="8085402" y="1772708"/>
          <a:ext cx="5143765" cy="206375"/>
        </a:xfrm>
        <a:prstGeom prst="rect">
          <a:avLst/>
        </a:prstGeom>
        <a:solidFill>
          <a:schemeClr val="accent1">
            <a:lumMod val="20000"/>
            <a:lumOff val="80000"/>
            <a:alpha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indent="0" algn="l"/>
          <a:r>
            <a:rPr lang="en-GB" sz="800" baseline="0">
              <a:solidFill>
                <a:schemeClr val="tx1">
                  <a:lumMod val="50000"/>
                  <a:lumOff val="50000"/>
                </a:schemeClr>
              </a:solidFill>
              <a:latin typeface="Arial" panose="020B0604020202020204" pitchFamily="34" charset="0"/>
              <a:ea typeface="+mn-ea"/>
              <a:cs typeface="Arial" panose="020B0604020202020204" pitchFamily="34" charset="0"/>
            </a:rPr>
            <a:t>Click the cross at the top to add more products.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tabColor theme="3" tint="0.79998168889431442"/>
  </sheetPr>
  <dimension ref="A1:AO216"/>
  <sheetViews>
    <sheetView zoomScaleNormal="100" zoomScaleSheetLayoutView="80" zoomScalePageLayoutView="80" workbookViewId="0">
      <selection activeCell="B6" sqref="B6"/>
    </sheetView>
  </sheetViews>
  <sheetFormatPr defaultColWidth="8.85546875" defaultRowHeight="15" outlineLevelCol="1"/>
  <cols>
    <col min="1" max="1" width="5.42578125" style="7" customWidth="1"/>
    <col min="2" max="2" width="4.85546875" style="11" customWidth="1"/>
    <col min="3" max="3" width="49.42578125" style="7" customWidth="1"/>
    <col min="4" max="4" width="11.42578125" style="9" customWidth="1"/>
    <col min="5" max="5" width="9.140625" style="7" customWidth="1"/>
    <col min="6" max="6" width="3.42578125" style="7" customWidth="1"/>
    <col min="7" max="7" width="9.140625" style="7" bestFit="1" customWidth="1"/>
    <col min="8" max="8" width="4.28515625" style="7" customWidth="1"/>
    <col min="9" max="9" width="9.140625" style="7" hidden="1" customWidth="1" outlineLevel="1"/>
    <col min="10" max="10" width="4.28515625" style="7" hidden="1" customWidth="1" outlineLevel="1"/>
    <col min="11" max="11" width="9.140625" style="7" hidden="1" customWidth="1" outlineLevel="1"/>
    <col min="12" max="12" width="4.140625" style="7" hidden="1" customWidth="1" outlineLevel="1"/>
    <col min="13" max="13" width="9.140625" style="7" hidden="1" customWidth="1" outlineLevel="1"/>
    <col min="14" max="14" width="4.140625" style="7" hidden="1" customWidth="1" outlineLevel="1"/>
    <col min="15" max="15" width="9.140625" style="7" hidden="1" customWidth="1" outlineLevel="1"/>
    <col min="16" max="16" width="3.42578125" style="7" hidden="1" customWidth="1" outlineLevel="1"/>
    <col min="17" max="17" width="9.140625" style="7" hidden="1" customWidth="1" outlineLevel="1"/>
    <col min="18" max="18" width="4.28515625" style="7" hidden="1" customWidth="1" outlineLevel="1"/>
    <col min="19" max="19" width="9.140625" style="7" hidden="1" customWidth="1" outlineLevel="1"/>
    <col min="20" max="20" width="5.42578125" style="7" hidden="1" customWidth="1" outlineLevel="1"/>
    <col min="21" max="21" width="6" style="7" customWidth="1" collapsed="1"/>
    <col min="22" max="22" width="3.7109375" style="7" customWidth="1"/>
    <col min="23" max="23" width="36.85546875" style="7" customWidth="1"/>
    <col min="24" max="26" width="8.85546875" style="7"/>
    <col min="27" max="27" width="39.28515625" style="7" customWidth="1"/>
    <col min="28" max="16384" width="8.85546875" style="7"/>
  </cols>
  <sheetData>
    <row r="1" spans="1:41" ht="33.950000000000003" customHeight="1">
      <c r="A1" s="59"/>
      <c r="B1" s="60" t="s">
        <v>33</v>
      </c>
      <c r="C1" s="59"/>
      <c r="D1" s="61"/>
      <c r="E1" s="62"/>
      <c r="F1" s="62"/>
      <c r="G1" s="62"/>
      <c r="H1" s="59"/>
      <c r="I1" s="62"/>
      <c r="J1" s="62"/>
      <c r="K1" s="62"/>
      <c r="L1" s="59"/>
      <c r="M1" s="62"/>
      <c r="N1" s="62"/>
      <c r="O1" s="62"/>
      <c r="P1" s="59"/>
      <c r="Q1" s="62"/>
      <c r="R1" s="62"/>
      <c r="S1" s="62"/>
      <c r="T1" s="59"/>
      <c r="U1" s="62"/>
      <c r="W1" s="59"/>
      <c r="X1" s="59"/>
      <c r="Y1" s="59"/>
      <c r="Z1" s="59"/>
      <c r="AA1" s="59"/>
    </row>
    <row r="2" spans="1:41" ht="27.75">
      <c r="A2" s="63"/>
      <c r="B2" s="64" t="s">
        <v>97</v>
      </c>
      <c r="C2" s="59"/>
      <c r="D2" s="61"/>
      <c r="E2" s="62"/>
      <c r="F2" s="62"/>
      <c r="G2" s="62"/>
      <c r="H2" s="59"/>
      <c r="I2" s="62"/>
      <c r="J2" s="62"/>
      <c r="K2" s="62"/>
      <c r="L2" s="59"/>
      <c r="M2" s="62"/>
      <c r="N2" s="62"/>
      <c r="O2" s="62"/>
      <c r="P2" s="59"/>
      <c r="Q2" s="62"/>
      <c r="R2" s="62"/>
      <c r="S2" s="62"/>
      <c r="T2" s="59"/>
      <c r="U2" s="62"/>
      <c r="V2" s="15"/>
      <c r="W2" s="59"/>
      <c r="X2" s="59"/>
      <c r="Y2" s="59"/>
      <c r="Z2" s="59"/>
      <c r="AA2" s="59"/>
      <c r="AB2" s="15"/>
      <c r="AC2" s="15"/>
      <c r="AD2" s="15"/>
      <c r="AE2" s="15"/>
      <c r="AF2" s="15"/>
      <c r="AG2" s="15"/>
      <c r="AH2" s="15"/>
      <c r="AI2" s="15"/>
      <c r="AJ2" s="15"/>
      <c r="AK2" s="15"/>
      <c r="AL2" s="15"/>
      <c r="AM2" s="15"/>
      <c r="AN2" s="15"/>
      <c r="AO2" s="15"/>
    </row>
    <row r="3" spans="1:41" ht="15.75" customHeight="1">
      <c r="A3" s="59"/>
      <c r="B3" s="65" t="s">
        <v>106</v>
      </c>
      <c r="C3" s="59"/>
      <c r="D3" s="61"/>
      <c r="E3" s="62"/>
      <c r="F3" s="62"/>
      <c r="G3" s="62"/>
      <c r="H3" s="59"/>
      <c r="I3" s="62"/>
      <c r="J3" s="62"/>
      <c r="K3" s="62"/>
      <c r="L3" s="59"/>
      <c r="M3" s="62"/>
      <c r="N3" s="62"/>
      <c r="O3" s="62"/>
      <c r="P3" s="59"/>
      <c r="Q3" s="62"/>
      <c r="R3" s="62"/>
      <c r="S3" s="62"/>
      <c r="T3" s="59"/>
      <c r="U3" s="62"/>
      <c r="V3" s="15"/>
      <c r="W3" s="59"/>
      <c r="X3" s="59"/>
      <c r="Y3" s="59"/>
      <c r="Z3" s="59"/>
      <c r="AA3" s="59"/>
      <c r="AB3" s="15"/>
      <c r="AC3" s="15"/>
      <c r="AD3" s="15"/>
      <c r="AE3" s="15"/>
      <c r="AF3" s="15"/>
      <c r="AG3" s="15"/>
      <c r="AH3" s="15"/>
      <c r="AI3" s="15"/>
      <c r="AJ3" s="15"/>
      <c r="AK3" s="15"/>
      <c r="AL3" s="15"/>
      <c r="AM3" s="15"/>
      <c r="AN3" s="15"/>
      <c r="AO3" s="15"/>
    </row>
    <row r="4" spans="1:41" ht="17.100000000000001" customHeight="1">
      <c r="A4" s="59"/>
      <c r="B4" s="66"/>
      <c r="C4" s="59"/>
      <c r="D4" s="61"/>
      <c r="E4" s="62"/>
      <c r="F4" s="62"/>
      <c r="G4" s="62"/>
      <c r="H4" s="67"/>
      <c r="I4" s="62"/>
      <c r="J4" s="62"/>
      <c r="K4" s="62"/>
      <c r="L4" s="67"/>
      <c r="M4" s="62"/>
      <c r="N4" s="62"/>
      <c r="O4" s="62"/>
      <c r="P4" s="67"/>
      <c r="Q4" s="62"/>
      <c r="R4" s="62"/>
      <c r="S4" s="62"/>
      <c r="T4" s="67"/>
      <c r="U4" s="62"/>
      <c r="V4" s="15"/>
      <c r="W4" s="59"/>
      <c r="X4" s="59"/>
      <c r="Y4" s="59"/>
      <c r="Z4" s="59"/>
      <c r="AA4" s="59"/>
      <c r="AB4" s="15"/>
      <c r="AC4" s="15"/>
      <c r="AD4" s="15"/>
      <c r="AE4" s="15"/>
      <c r="AF4" s="15"/>
      <c r="AG4" s="15"/>
      <c r="AH4" s="15"/>
      <c r="AI4" s="15"/>
      <c r="AJ4" s="15"/>
      <c r="AK4" s="15"/>
      <c r="AL4" s="15"/>
      <c r="AM4" s="15"/>
      <c r="AN4" s="15"/>
      <c r="AO4" s="15"/>
    </row>
    <row r="5" spans="1:41" ht="17.100000000000001" customHeight="1">
      <c r="A5" s="59"/>
      <c r="B5" s="254"/>
      <c r="C5" s="254"/>
      <c r="D5" s="254"/>
      <c r="E5" s="254"/>
      <c r="F5" s="24"/>
      <c r="G5" s="24"/>
      <c r="H5" s="24"/>
      <c r="I5" s="24"/>
      <c r="J5" s="24"/>
      <c r="K5" s="24"/>
      <c r="L5" s="24"/>
      <c r="M5" s="24"/>
      <c r="N5" s="24"/>
      <c r="O5" s="24"/>
      <c r="P5" s="24"/>
      <c r="Q5" s="24"/>
      <c r="R5" s="24"/>
      <c r="S5" s="24"/>
      <c r="T5" s="25"/>
      <c r="U5" s="62"/>
      <c r="V5" s="15"/>
      <c r="W5" s="59"/>
      <c r="X5" s="59"/>
      <c r="Y5" s="59"/>
      <c r="Z5" s="59"/>
      <c r="AA5" s="59"/>
      <c r="AB5" s="15"/>
      <c r="AC5" s="15"/>
      <c r="AD5" s="15"/>
      <c r="AE5" s="15"/>
      <c r="AF5" s="15"/>
      <c r="AG5" s="15"/>
      <c r="AH5" s="15"/>
      <c r="AI5" s="15"/>
      <c r="AJ5" s="15"/>
      <c r="AK5" s="15"/>
      <c r="AL5" s="15"/>
      <c r="AM5" s="15"/>
      <c r="AN5" s="15"/>
      <c r="AO5" s="15"/>
    </row>
    <row r="6" spans="1:41" ht="15.75" customHeight="1">
      <c r="A6" s="59"/>
      <c r="B6" s="155" t="s">
        <v>507</v>
      </c>
      <c r="C6" s="155"/>
      <c r="D6" s="155"/>
      <c r="E6" s="155"/>
      <c r="F6" s="24"/>
      <c r="G6" s="24"/>
      <c r="H6" s="24"/>
      <c r="I6" s="24"/>
      <c r="J6" s="24"/>
      <c r="K6" s="24"/>
      <c r="L6" s="24"/>
      <c r="M6" s="24"/>
      <c r="N6" s="24"/>
      <c r="O6" s="24"/>
      <c r="P6" s="24"/>
      <c r="Q6" s="24"/>
      <c r="R6" s="24"/>
      <c r="S6" s="24"/>
      <c r="T6" s="25"/>
      <c r="U6" s="62"/>
      <c r="V6" s="15"/>
      <c r="W6" s="59"/>
      <c r="X6" s="59"/>
      <c r="Y6" s="59"/>
      <c r="Z6" s="59"/>
      <c r="AA6" s="59"/>
      <c r="AB6" s="15"/>
      <c r="AC6" s="15"/>
      <c r="AD6" s="15"/>
      <c r="AE6" s="15"/>
      <c r="AF6" s="15"/>
      <c r="AG6" s="15"/>
      <c r="AH6" s="15"/>
      <c r="AI6" s="15"/>
      <c r="AJ6" s="15"/>
      <c r="AK6" s="15"/>
      <c r="AL6" s="15"/>
      <c r="AM6" s="15"/>
      <c r="AN6" s="15"/>
      <c r="AO6" s="15"/>
    </row>
    <row r="7" spans="1:41" ht="9.9499999999999993" customHeight="1">
      <c r="A7" s="59"/>
      <c r="B7" s="26"/>
      <c r="C7" s="27"/>
      <c r="D7" s="28"/>
      <c r="E7" s="24"/>
      <c r="F7" s="24"/>
      <c r="G7" s="24"/>
      <c r="H7" s="25"/>
      <c r="I7" s="24"/>
      <c r="J7" s="24"/>
      <c r="K7" s="24"/>
      <c r="L7" s="25"/>
      <c r="M7" s="24"/>
      <c r="N7" s="24"/>
      <c r="O7" s="24"/>
      <c r="P7" s="25"/>
      <c r="Q7" s="24"/>
      <c r="R7" s="24"/>
      <c r="S7" s="24"/>
      <c r="T7" s="25"/>
      <c r="U7" s="62"/>
      <c r="V7" s="15"/>
      <c r="W7" s="59"/>
      <c r="X7" s="59"/>
      <c r="Y7" s="59"/>
      <c r="Z7" s="59"/>
      <c r="AA7" s="59"/>
      <c r="AB7" s="15"/>
      <c r="AC7" s="15"/>
      <c r="AD7" s="15"/>
      <c r="AE7" s="15"/>
      <c r="AF7" s="15"/>
      <c r="AG7" s="15"/>
      <c r="AH7" s="15"/>
      <c r="AI7" s="15"/>
      <c r="AJ7" s="15"/>
      <c r="AK7" s="15"/>
      <c r="AL7" s="15"/>
      <c r="AM7" s="15"/>
      <c r="AN7" s="15"/>
      <c r="AO7" s="15"/>
    </row>
    <row r="8" spans="1:41" ht="26.25" customHeight="1">
      <c r="A8" s="59"/>
      <c r="B8" s="29"/>
      <c r="C8" s="29" t="s">
        <v>56</v>
      </c>
      <c r="D8" s="29"/>
      <c r="E8" s="165" t="s">
        <v>115</v>
      </c>
      <c r="F8" s="166"/>
      <c r="G8" s="165" t="s">
        <v>116</v>
      </c>
      <c r="H8" s="167"/>
      <c r="I8" s="165" t="s">
        <v>117</v>
      </c>
      <c r="J8" s="166"/>
      <c r="K8" s="165" t="s">
        <v>118</v>
      </c>
      <c r="L8" s="167"/>
      <c r="M8" s="165" t="s">
        <v>119</v>
      </c>
      <c r="N8" s="166"/>
      <c r="O8" s="165" t="s">
        <v>120</v>
      </c>
      <c r="P8" s="167"/>
      <c r="Q8" s="165" t="s">
        <v>121</v>
      </c>
      <c r="R8" s="166"/>
      <c r="S8" s="165" t="s">
        <v>122</v>
      </c>
      <c r="T8" s="32"/>
      <c r="U8" s="62"/>
      <c r="V8" s="15"/>
      <c r="W8" s="59"/>
      <c r="X8" s="59"/>
      <c r="Y8" s="59"/>
      <c r="Z8" s="59"/>
      <c r="AA8" s="59"/>
      <c r="AB8" s="15"/>
      <c r="AC8" s="15"/>
      <c r="AD8" s="15"/>
      <c r="AE8" s="15"/>
      <c r="AF8" s="15"/>
      <c r="AG8" s="15"/>
      <c r="AH8" s="15"/>
      <c r="AI8" s="15"/>
      <c r="AJ8" s="15"/>
      <c r="AK8" s="15"/>
      <c r="AL8" s="15"/>
      <c r="AM8" s="15"/>
      <c r="AN8" s="15"/>
      <c r="AO8" s="15"/>
    </row>
    <row r="9" spans="1:41" ht="12" customHeight="1">
      <c r="A9" s="59"/>
      <c r="B9" s="32"/>
      <c r="C9" s="30"/>
      <c r="D9" s="29"/>
      <c r="E9" s="33"/>
      <c r="F9" s="33"/>
      <c r="G9" s="33"/>
      <c r="H9" s="32"/>
      <c r="I9" s="33"/>
      <c r="J9" s="33"/>
      <c r="K9" s="33"/>
      <c r="L9" s="32"/>
      <c r="M9" s="33"/>
      <c r="N9" s="33"/>
      <c r="O9" s="33"/>
      <c r="P9" s="32"/>
      <c r="Q9" s="33"/>
      <c r="R9" s="33"/>
      <c r="S9" s="33"/>
      <c r="T9" s="32"/>
      <c r="U9" s="62"/>
      <c r="V9" s="15"/>
      <c r="W9" s="59"/>
      <c r="X9" s="59"/>
      <c r="Y9" s="59"/>
      <c r="Z9" s="59"/>
      <c r="AA9" s="59"/>
      <c r="AB9" s="15"/>
      <c r="AC9" s="15"/>
      <c r="AD9" s="15"/>
      <c r="AE9" s="15"/>
      <c r="AF9" s="15"/>
      <c r="AG9" s="15"/>
      <c r="AH9" s="15"/>
      <c r="AI9" s="15"/>
      <c r="AJ9" s="15"/>
      <c r="AK9" s="15"/>
      <c r="AL9" s="15"/>
      <c r="AM9" s="15"/>
      <c r="AN9" s="15"/>
      <c r="AO9" s="15"/>
    </row>
    <row r="10" spans="1:41" ht="12" customHeight="1">
      <c r="A10" s="59"/>
      <c r="B10" s="32"/>
      <c r="C10" s="30" t="s">
        <v>98</v>
      </c>
      <c r="D10" s="29" t="s">
        <v>25</v>
      </c>
      <c r="E10" s="34"/>
      <c r="F10" s="33"/>
      <c r="G10" s="34"/>
      <c r="H10" s="32"/>
      <c r="I10" s="34"/>
      <c r="J10" s="33"/>
      <c r="K10" s="34"/>
      <c r="L10" s="32"/>
      <c r="M10" s="34"/>
      <c r="N10" s="33"/>
      <c r="O10" s="34"/>
      <c r="P10" s="32"/>
      <c r="Q10" s="34"/>
      <c r="R10" s="33"/>
      <c r="S10" s="34"/>
      <c r="T10" s="32"/>
      <c r="U10" s="62"/>
      <c r="V10" s="15"/>
      <c r="W10" s="59"/>
      <c r="X10" s="59"/>
      <c r="Y10" s="59"/>
      <c r="Z10" s="59"/>
      <c r="AA10" s="59"/>
      <c r="AB10" s="15"/>
      <c r="AC10" s="15"/>
      <c r="AD10" s="15"/>
      <c r="AE10" s="15"/>
      <c r="AF10" s="15"/>
      <c r="AG10" s="15"/>
      <c r="AH10" s="15"/>
      <c r="AI10" s="15"/>
      <c r="AJ10" s="15"/>
      <c r="AK10" s="15"/>
      <c r="AL10" s="15"/>
      <c r="AM10" s="15"/>
      <c r="AN10" s="15"/>
      <c r="AO10" s="15"/>
    </row>
    <row r="11" spans="1:41" ht="12" customHeight="1">
      <c r="A11" s="59"/>
      <c r="B11" s="32"/>
      <c r="C11" s="30"/>
      <c r="D11" s="29"/>
      <c r="E11" s="33"/>
      <c r="F11" s="33"/>
      <c r="G11" s="33"/>
      <c r="H11" s="32"/>
      <c r="I11" s="33"/>
      <c r="J11" s="33"/>
      <c r="K11" s="33"/>
      <c r="L11" s="32"/>
      <c r="M11" s="33"/>
      <c r="N11" s="33"/>
      <c r="O11" s="33"/>
      <c r="P11" s="32"/>
      <c r="Q11" s="33"/>
      <c r="R11" s="33"/>
      <c r="S11" s="33"/>
      <c r="T11" s="32"/>
      <c r="U11" s="62"/>
      <c r="V11" s="15"/>
      <c r="W11" s="59"/>
      <c r="X11" s="59"/>
      <c r="Y11" s="59"/>
      <c r="Z11" s="59"/>
      <c r="AA11" s="59"/>
      <c r="AB11" s="15"/>
      <c r="AC11" s="15"/>
      <c r="AD11" s="15"/>
      <c r="AE11" s="15"/>
      <c r="AF11" s="15"/>
      <c r="AG11" s="15"/>
      <c r="AH11" s="15"/>
      <c r="AI11" s="15"/>
      <c r="AJ11" s="15"/>
      <c r="AK11" s="15"/>
      <c r="AL11" s="15"/>
      <c r="AM11" s="15"/>
      <c r="AN11" s="15"/>
      <c r="AO11" s="15"/>
    </row>
    <row r="12" spans="1:41" ht="12" customHeight="1">
      <c r="A12" s="59"/>
      <c r="B12" s="29"/>
      <c r="C12" s="29" t="s">
        <v>111</v>
      </c>
      <c r="D12" s="29"/>
      <c r="E12" s="33"/>
      <c r="F12" s="33"/>
      <c r="G12" s="33"/>
      <c r="H12" s="32"/>
      <c r="I12" s="33"/>
      <c r="J12" s="33"/>
      <c r="K12" s="33"/>
      <c r="L12" s="32"/>
      <c r="M12" s="33"/>
      <c r="N12" s="33"/>
      <c r="O12" s="33"/>
      <c r="P12" s="32"/>
      <c r="Q12" s="33"/>
      <c r="R12" s="33"/>
      <c r="S12" s="33"/>
      <c r="T12" s="32"/>
      <c r="U12" s="62"/>
      <c r="V12" s="15"/>
      <c r="W12" s="59"/>
      <c r="X12" s="59"/>
      <c r="Y12" s="59"/>
      <c r="Z12" s="59"/>
      <c r="AA12" s="59"/>
      <c r="AB12" s="15"/>
      <c r="AC12" s="15"/>
      <c r="AD12" s="15"/>
      <c r="AE12" s="15"/>
      <c r="AF12" s="15"/>
      <c r="AG12" s="15"/>
      <c r="AH12" s="15"/>
      <c r="AI12" s="15"/>
      <c r="AJ12" s="15"/>
      <c r="AK12" s="15"/>
      <c r="AL12" s="15"/>
      <c r="AM12" s="15"/>
      <c r="AN12" s="15"/>
      <c r="AO12" s="15"/>
    </row>
    <row r="13" spans="1:41" ht="12" customHeight="1" thickBot="1">
      <c r="A13" s="59"/>
      <c r="B13" s="32"/>
      <c r="C13" s="156" t="s">
        <v>96</v>
      </c>
      <c r="D13" s="29"/>
      <c r="E13" s="33"/>
      <c r="F13" s="33"/>
      <c r="G13" s="33"/>
      <c r="H13" s="32"/>
      <c r="I13" s="33"/>
      <c r="J13" s="33"/>
      <c r="K13" s="33"/>
      <c r="L13" s="32"/>
      <c r="M13" s="33"/>
      <c r="N13" s="33"/>
      <c r="O13" s="33"/>
      <c r="P13" s="32"/>
      <c r="Q13" s="33"/>
      <c r="R13" s="33"/>
      <c r="S13" s="33"/>
      <c r="T13" s="32"/>
      <c r="U13" s="62"/>
      <c r="V13" s="15"/>
      <c r="W13" s="59"/>
      <c r="X13" s="59"/>
      <c r="Y13" s="59"/>
      <c r="Z13" s="59"/>
      <c r="AA13" s="59"/>
      <c r="AB13" s="15"/>
      <c r="AC13" s="15"/>
      <c r="AD13" s="15"/>
      <c r="AE13" s="15"/>
      <c r="AF13" s="15"/>
      <c r="AG13" s="15"/>
      <c r="AH13" s="15"/>
      <c r="AI13" s="15"/>
      <c r="AJ13" s="15"/>
      <c r="AK13" s="15"/>
      <c r="AL13" s="15"/>
      <c r="AM13" s="15"/>
      <c r="AN13" s="15"/>
      <c r="AO13" s="15"/>
    </row>
    <row r="14" spans="1:41" ht="12" customHeight="1">
      <c r="A14" s="59"/>
      <c r="B14" s="32"/>
      <c r="C14" s="157" t="s">
        <v>46</v>
      </c>
      <c r="D14" s="29" t="s">
        <v>23</v>
      </c>
      <c r="E14" s="160"/>
      <c r="F14" s="33"/>
      <c r="G14" s="160"/>
      <c r="H14" s="32"/>
      <c r="I14" s="160"/>
      <c r="J14" s="33"/>
      <c r="K14" s="160"/>
      <c r="L14" s="32"/>
      <c r="M14" s="160"/>
      <c r="N14" s="33"/>
      <c r="O14" s="160"/>
      <c r="P14" s="32"/>
      <c r="Q14" s="160"/>
      <c r="R14" s="33"/>
      <c r="S14" s="160"/>
      <c r="T14" s="32"/>
      <c r="U14" s="62"/>
      <c r="V14" s="15"/>
      <c r="W14" s="59"/>
      <c r="X14" s="59"/>
      <c r="Y14" s="59"/>
      <c r="Z14" s="59"/>
      <c r="AA14" s="59"/>
      <c r="AB14" s="15"/>
      <c r="AC14" s="15"/>
      <c r="AD14" s="15"/>
      <c r="AE14" s="15"/>
      <c r="AF14" s="15"/>
      <c r="AG14" s="15"/>
      <c r="AH14" s="15"/>
      <c r="AI14" s="15"/>
      <c r="AJ14" s="15"/>
      <c r="AK14" s="15"/>
      <c r="AL14" s="15"/>
      <c r="AM14" s="15"/>
      <c r="AN14" s="15"/>
      <c r="AO14" s="15"/>
    </row>
    <row r="15" spans="1:41" ht="12" customHeight="1">
      <c r="A15" s="59"/>
      <c r="B15" s="32"/>
      <c r="C15" s="158" t="s">
        <v>47</v>
      </c>
      <c r="D15" s="29" t="s">
        <v>129</v>
      </c>
      <c r="E15" s="161"/>
      <c r="F15" s="33"/>
      <c r="G15" s="161"/>
      <c r="H15" s="32"/>
      <c r="I15" s="161"/>
      <c r="J15" s="33"/>
      <c r="K15" s="161"/>
      <c r="L15" s="32"/>
      <c r="M15" s="161"/>
      <c r="N15" s="33"/>
      <c r="O15" s="161"/>
      <c r="P15" s="32"/>
      <c r="Q15" s="161"/>
      <c r="R15" s="33"/>
      <c r="S15" s="161"/>
      <c r="T15" s="32"/>
      <c r="U15" s="62"/>
      <c r="V15" s="15"/>
      <c r="W15" s="59"/>
      <c r="X15" s="59"/>
      <c r="Y15" s="59"/>
      <c r="Z15" s="59"/>
      <c r="AA15" s="59"/>
      <c r="AB15" s="15"/>
      <c r="AC15" s="15"/>
      <c r="AD15" s="15"/>
      <c r="AE15" s="15"/>
      <c r="AF15" s="15"/>
      <c r="AG15" s="15"/>
      <c r="AH15" s="15"/>
      <c r="AI15" s="15"/>
      <c r="AJ15" s="15"/>
      <c r="AK15" s="15"/>
      <c r="AL15" s="15"/>
      <c r="AM15" s="15"/>
      <c r="AN15" s="15"/>
      <c r="AO15" s="15"/>
    </row>
    <row r="16" spans="1:41" ht="12" customHeight="1">
      <c r="A16" s="59"/>
      <c r="B16" s="32"/>
      <c r="C16" s="158" t="s">
        <v>48</v>
      </c>
      <c r="D16" s="29" t="s">
        <v>130</v>
      </c>
      <c r="E16" s="161"/>
      <c r="F16" s="33"/>
      <c r="G16" s="161"/>
      <c r="H16" s="32"/>
      <c r="I16" s="161"/>
      <c r="J16" s="33"/>
      <c r="K16" s="161"/>
      <c r="L16" s="32"/>
      <c r="M16" s="161"/>
      <c r="N16" s="33"/>
      <c r="O16" s="161"/>
      <c r="P16" s="32"/>
      <c r="Q16" s="161"/>
      <c r="R16" s="33"/>
      <c r="S16" s="161"/>
      <c r="T16" s="32"/>
      <c r="U16" s="62"/>
      <c r="V16" s="15"/>
      <c r="W16" s="59"/>
      <c r="X16" s="59"/>
      <c r="Y16" s="59"/>
      <c r="Z16" s="59"/>
      <c r="AA16" s="59"/>
      <c r="AB16" s="15"/>
      <c r="AC16" s="15"/>
      <c r="AD16" s="15"/>
      <c r="AE16" s="15"/>
      <c r="AF16" s="15"/>
      <c r="AG16" s="15"/>
      <c r="AH16" s="15"/>
      <c r="AI16" s="15"/>
      <c r="AJ16" s="15"/>
      <c r="AK16" s="15"/>
      <c r="AL16" s="15"/>
      <c r="AM16" s="15"/>
      <c r="AN16" s="15"/>
      <c r="AO16" s="15"/>
    </row>
    <row r="17" spans="1:41" ht="12" customHeight="1" thickBot="1">
      <c r="A17" s="59"/>
      <c r="B17" s="32"/>
      <c r="C17" s="159" t="s">
        <v>36</v>
      </c>
      <c r="D17" s="29" t="s">
        <v>131</v>
      </c>
      <c r="E17" s="162"/>
      <c r="F17" s="33"/>
      <c r="G17" s="162"/>
      <c r="H17" s="32"/>
      <c r="I17" s="162"/>
      <c r="J17" s="33"/>
      <c r="K17" s="162"/>
      <c r="L17" s="32"/>
      <c r="M17" s="162"/>
      <c r="N17" s="33"/>
      <c r="O17" s="162"/>
      <c r="P17" s="32"/>
      <c r="Q17" s="162"/>
      <c r="R17" s="33"/>
      <c r="S17" s="162"/>
      <c r="T17" s="32"/>
      <c r="U17" s="62"/>
      <c r="V17" s="15"/>
      <c r="W17" s="59"/>
      <c r="X17" s="59"/>
      <c r="Y17" s="59"/>
      <c r="Z17" s="59"/>
      <c r="AA17" s="59"/>
      <c r="AB17" s="15"/>
      <c r="AC17" s="15"/>
      <c r="AD17" s="15"/>
      <c r="AE17" s="15"/>
      <c r="AF17" s="15"/>
      <c r="AG17" s="15"/>
      <c r="AH17" s="15"/>
      <c r="AI17" s="15"/>
      <c r="AJ17" s="15"/>
      <c r="AK17" s="15"/>
      <c r="AL17" s="15"/>
      <c r="AM17" s="15"/>
      <c r="AN17" s="15"/>
      <c r="AO17" s="15"/>
    </row>
    <row r="18" spans="1:41" ht="12" customHeight="1">
      <c r="A18" s="59"/>
      <c r="B18" s="32"/>
      <c r="C18" s="30"/>
      <c r="D18" s="35"/>
      <c r="E18" s="31"/>
      <c r="F18" s="33"/>
      <c r="G18" s="31"/>
      <c r="H18" s="32"/>
      <c r="I18" s="31"/>
      <c r="J18" s="33"/>
      <c r="K18" s="31"/>
      <c r="L18" s="32"/>
      <c r="M18" s="31"/>
      <c r="N18" s="33"/>
      <c r="O18" s="31"/>
      <c r="P18" s="32"/>
      <c r="Q18" s="31"/>
      <c r="R18" s="33"/>
      <c r="S18" s="31"/>
      <c r="T18" s="32"/>
      <c r="U18" s="62"/>
      <c r="V18" s="14"/>
      <c r="W18" s="59"/>
      <c r="X18" s="59"/>
      <c r="Y18" s="59"/>
      <c r="Z18" s="59"/>
      <c r="AA18" s="59"/>
      <c r="AB18" s="15"/>
      <c r="AC18" s="15"/>
      <c r="AD18" s="15"/>
      <c r="AE18" s="15"/>
      <c r="AF18" s="15"/>
      <c r="AG18" s="15"/>
      <c r="AH18" s="15"/>
      <c r="AI18" s="15"/>
      <c r="AJ18" s="15"/>
      <c r="AK18" s="15"/>
      <c r="AL18" s="15"/>
      <c r="AM18" s="15"/>
      <c r="AN18" s="15"/>
      <c r="AO18" s="15"/>
    </row>
    <row r="19" spans="1:41" ht="12" customHeight="1">
      <c r="A19" s="59"/>
      <c r="B19" s="32"/>
      <c r="C19" s="36" t="s">
        <v>35</v>
      </c>
      <c r="D19" s="37" t="s">
        <v>66</v>
      </c>
      <c r="E19" s="34"/>
      <c r="F19" s="33"/>
      <c r="G19" s="34"/>
      <c r="H19" s="32"/>
      <c r="I19" s="34"/>
      <c r="J19" s="33"/>
      <c r="K19" s="34"/>
      <c r="L19" s="32"/>
      <c r="M19" s="34"/>
      <c r="N19" s="33"/>
      <c r="O19" s="34"/>
      <c r="P19" s="32"/>
      <c r="Q19" s="34"/>
      <c r="R19" s="33"/>
      <c r="S19" s="34"/>
      <c r="T19" s="32"/>
      <c r="U19" s="62"/>
      <c r="V19" s="14"/>
      <c r="W19" s="59"/>
      <c r="X19" s="59"/>
      <c r="Y19" s="59"/>
      <c r="Z19" s="59"/>
      <c r="AA19" s="59"/>
      <c r="AB19" s="15"/>
      <c r="AC19" s="15"/>
      <c r="AD19" s="15"/>
      <c r="AE19" s="15"/>
      <c r="AF19" s="15"/>
      <c r="AG19" s="15"/>
      <c r="AH19" s="15"/>
      <c r="AI19" s="15"/>
      <c r="AJ19" s="15"/>
      <c r="AK19" s="15"/>
      <c r="AL19" s="15"/>
      <c r="AM19" s="15"/>
      <c r="AN19" s="15"/>
      <c r="AO19" s="15"/>
    </row>
    <row r="20" spans="1:41" ht="12" customHeight="1">
      <c r="A20" s="59"/>
      <c r="B20" s="29"/>
      <c r="C20" s="30" t="s">
        <v>99</v>
      </c>
      <c r="D20" s="29" t="s">
        <v>132</v>
      </c>
      <c r="E20" s="34"/>
      <c r="F20" s="33"/>
      <c r="G20" s="34"/>
      <c r="H20" s="32"/>
      <c r="I20" s="34"/>
      <c r="J20" s="33"/>
      <c r="K20" s="34"/>
      <c r="L20" s="32"/>
      <c r="M20" s="34"/>
      <c r="N20" s="33"/>
      <c r="O20" s="34"/>
      <c r="P20" s="32"/>
      <c r="Q20" s="34"/>
      <c r="R20" s="33"/>
      <c r="S20" s="34"/>
      <c r="T20" s="32"/>
      <c r="U20" s="62"/>
      <c r="V20" s="15"/>
      <c r="W20" s="59"/>
      <c r="X20" s="59"/>
      <c r="Y20" s="59"/>
      <c r="Z20" s="59"/>
      <c r="AA20" s="59"/>
      <c r="AB20" s="15"/>
      <c r="AC20" s="15"/>
      <c r="AD20" s="15"/>
      <c r="AE20" s="15"/>
      <c r="AF20" s="15"/>
      <c r="AG20" s="15"/>
      <c r="AH20" s="15"/>
      <c r="AI20" s="15"/>
      <c r="AJ20" s="15"/>
      <c r="AK20" s="15"/>
      <c r="AL20" s="15"/>
      <c r="AM20" s="15"/>
      <c r="AN20" s="15"/>
      <c r="AO20" s="15"/>
    </row>
    <row r="21" spans="1:41" ht="12" customHeight="1">
      <c r="A21" s="59"/>
      <c r="B21" s="32"/>
      <c r="C21" s="32"/>
      <c r="D21" s="29"/>
      <c r="E21" s="33"/>
      <c r="F21" s="33"/>
      <c r="G21" s="33"/>
      <c r="H21" s="32"/>
      <c r="I21" s="33"/>
      <c r="J21" s="33"/>
      <c r="K21" s="33"/>
      <c r="L21" s="32"/>
      <c r="M21" s="33"/>
      <c r="N21" s="33"/>
      <c r="O21" s="33"/>
      <c r="P21" s="32"/>
      <c r="Q21" s="33"/>
      <c r="R21" s="33"/>
      <c r="S21" s="33"/>
      <c r="T21" s="32"/>
      <c r="U21" s="62"/>
      <c r="V21" s="15"/>
      <c r="W21" s="59"/>
      <c r="X21" s="59"/>
      <c r="Y21" s="59"/>
      <c r="Z21" s="59"/>
      <c r="AA21" s="59"/>
      <c r="AB21" s="15"/>
      <c r="AC21" s="15"/>
      <c r="AD21" s="15"/>
      <c r="AE21" s="15"/>
      <c r="AF21" s="15"/>
      <c r="AG21" s="15"/>
      <c r="AH21" s="15"/>
      <c r="AI21" s="15"/>
      <c r="AJ21" s="15"/>
      <c r="AK21" s="15"/>
      <c r="AL21" s="15"/>
      <c r="AM21" s="15"/>
      <c r="AN21" s="15"/>
      <c r="AO21" s="15"/>
    </row>
    <row r="22" spans="1:41" ht="12" customHeight="1">
      <c r="A22" s="59"/>
      <c r="B22" s="69"/>
      <c r="C22" s="72"/>
      <c r="D22" s="70"/>
      <c r="E22" s="71"/>
      <c r="F22" s="71"/>
      <c r="G22" s="71"/>
      <c r="H22" s="68"/>
      <c r="I22" s="71"/>
      <c r="J22" s="71"/>
      <c r="K22" s="71"/>
      <c r="L22" s="68"/>
      <c r="M22" s="71"/>
      <c r="N22" s="71"/>
      <c r="O22" s="71"/>
      <c r="P22" s="68"/>
      <c r="Q22" s="71"/>
      <c r="R22" s="71"/>
      <c r="S22" s="71"/>
      <c r="T22" s="68"/>
      <c r="U22" s="62"/>
      <c r="V22" s="15"/>
      <c r="W22" s="59"/>
      <c r="X22" s="59"/>
      <c r="Y22" s="59"/>
      <c r="Z22" s="59"/>
      <c r="AA22" s="59"/>
      <c r="AB22" s="15"/>
      <c r="AC22" s="15"/>
      <c r="AD22" s="15"/>
      <c r="AE22" s="15"/>
      <c r="AF22" s="15"/>
      <c r="AG22" s="15"/>
      <c r="AH22" s="15"/>
      <c r="AI22" s="15"/>
      <c r="AJ22" s="15"/>
      <c r="AK22" s="15"/>
      <c r="AL22" s="15"/>
      <c r="AM22" s="15"/>
      <c r="AN22" s="15"/>
      <c r="AO22" s="15"/>
    </row>
    <row r="23" spans="1:41" ht="12.95" customHeight="1">
      <c r="A23" s="59"/>
      <c r="B23" s="74"/>
      <c r="C23" s="75"/>
      <c r="D23" s="76"/>
      <c r="E23" s="78"/>
      <c r="F23" s="78"/>
      <c r="G23" s="78"/>
      <c r="H23" s="74"/>
      <c r="I23" s="78"/>
      <c r="J23" s="78"/>
      <c r="K23" s="78"/>
      <c r="L23" s="74"/>
      <c r="M23" s="78"/>
      <c r="N23" s="78"/>
      <c r="O23" s="78"/>
      <c r="P23" s="74"/>
      <c r="Q23" s="78"/>
      <c r="R23" s="78"/>
      <c r="S23" s="78"/>
      <c r="T23" s="74"/>
      <c r="U23" s="62"/>
      <c r="V23" s="15"/>
      <c r="W23" s="59"/>
      <c r="X23" s="59"/>
      <c r="Y23" s="59"/>
      <c r="Z23" s="59"/>
      <c r="AA23" s="59"/>
      <c r="AB23" s="15"/>
      <c r="AC23" s="15"/>
      <c r="AD23" s="15"/>
      <c r="AE23" s="15"/>
      <c r="AF23" s="15"/>
      <c r="AG23" s="15"/>
      <c r="AH23" s="15"/>
      <c r="AI23" s="15"/>
      <c r="AJ23" s="15"/>
      <c r="AK23" s="15"/>
      <c r="AL23" s="15"/>
      <c r="AM23" s="15"/>
      <c r="AN23" s="15"/>
      <c r="AO23" s="15"/>
    </row>
    <row r="24" spans="1:41" ht="17.100000000000001" customHeight="1">
      <c r="A24" s="59"/>
      <c r="B24" s="176" t="s">
        <v>123</v>
      </c>
      <c r="C24" s="177"/>
      <c r="D24" s="177"/>
      <c r="E24" s="79"/>
      <c r="F24" s="78"/>
      <c r="G24" s="78"/>
      <c r="H24" s="74"/>
      <c r="I24" s="79"/>
      <c r="J24" s="78"/>
      <c r="K24" s="78"/>
      <c r="L24" s="74"/>
      <c r="M24" s="79"/>
      <c r="N24" s="78"/>
      <c r="O24" s="78"/>
      <c r="P24" s="74"/>
      <c r="Q24" s="79"/>
      <c r="R24" s="78"/>
      <c r="S24" s="78"/>
      <c r="T24" s="74"/>
      <c r="U24" s="62"/>
      <c r="V24" s="15"/>
      <c r="W24" s="59"/>
      <c r="X24" s="59"/>
      <c r="Y24" s="59"/>
      <c r="Z24" s="59"/>
      <c r="AA24" s="59"/>
      <c r="AB24" s="15"/>
      <c r="AC24" s="15"/>
      <c r="AD24" s="15"/>
      <c r="AE24" s="15"/>
      <c r="AF24" s="15"/>
      <c r="AG24" s="15"/>
      <c r="AH24" s="15"/>
      <c r="AI24" s="15"/>
      <c r="AJ24" s="15"/>
      <c r="AK24" s="15"/>
      <c r="AL24" s="15"/>
      <c r="AM24" s="15"/>
      <c r="AN24" s="15"/>
      <c r="AO24" s="15"/>
    </row>
    <row r="25" spans="1:41" ht="12" customHeight="1">
      <c r="A25" s="59"/>
      <c r="B25" s="74"/>
      <c r="C25" s="75" t="s">
        <v>26</v>
      </c>
      <c r="D25" s="76" t="s">
        <v>29</v>
      </c>
      <c r="E25" s="42"/>
      <c r="F25" s="80"/>
      <c r="G25" s="42"/>
      <c r="H25" s="74"/>
      <c r="I25" s="42"/>
      <c r="J25" s="80"/>
      <c r="K25" s="42"/>
      <c r="L25" s="74"/>
      <c r="M25" s="42"/>
      <c r="N25" s="80"/>
      <c r="O25" s="42"/>
      <c r="P25" s="74"/>
      <c r="Q25" s="42"/>
      <c r="R25" s="80"/>
      <c r="S25" s="42"/>
      <c r="T25" s="74"/>
      <c r="U25" s="62"/>
      <c r="V25" s="15"/>
      <c r="W25" s="59"/>
      <c r="X25" s="59"/>
      <c r="Y25" s="59"/>
      <c r="Z25" s="59"/>
      <c r="AA25" s="59"/>
      <c r="AB25" s="15"/>
      <c r="AC25" s="15"/>
      <c r="AD25" s="15"/>
      <c r="AE25" s="15"/>
      <c r="AF25" s="15"/>
      <c r="AG25" s="15"/>
      <c r="AH25" s="15"/>
      <c r="AI25" s="15"/>
      <c r="AJ25" s="15"/>
      <c r="AK25" s="15"/>
      <c r="AL25" s="15"/>
      <c r="AM25" s="15"/>
      <c r="AN25" s="15"/>
      <c r="AO25" s="15"/>
    </row>
    <row r="26" spans="1:41" ht="12" customHeight="1">
      <c r="A26" s="59"/>
      <c r="B26" s="74"/>
      <c r="C26" s="77" t="s">
        <v>57</v>
      </c>
      <c r="D26" s="76" t="s">
        <v>107</v>
      </c>
      <c r="E26" s="42"/>
      <c r="F26" s="80"/>
      <c r="G26" s="42"/>
      <c r="H26" s="74"/>
      <c r="I26" s="42"/>
      <c r="J26" s="80"/>
      <c r="K26" s="42"/>
      <c r="L26" s="74"/>
      <c r="M26" s="42"/>
      <c r="N26" s="80"/>
      <c r="O26" s="42"/>
      <c r="P26" s="74"/>
      <c r="Q26" s="42"/>
      <c r="R26" s="80"/>
      <c r="S26" s="42"/>
      <c r="T26" s="74"/>
      <c r="U26" s="62"/>
      <c r="V26" s="15"/>
      <c r="W26" s="59"/>
      <c r="X26" s="59"/>
      <c r="Y26" s="59"/>
      <c r="Z26" s="59"/>
      <c r="AA26" s="59"/>
      <c r="AB26" s="15"/>
      <c r="AC26" s="15"/>
      <c r="AD26" s="15"/>
      <c r="AE26" s="15"/>
      <c r="AF26" s="15"/>
      <c r="AG26" s="15"/>
      <c r="AH26" s="15"/>
      <c r="AI26" s="15"/>
      <c r="AJ26" s="15"/>
      <c r="AK26" s="15"/>
      <c r="AL26" s="15"/>
      <c r="AM26" s="15"/>
      <c r="AN26" s="15"/>
      <c r="AO26" s="15"/>
    </row>
    <row r="27" spans="1:41" ht="12" customHeight="1">
      <c r="A27" s="59"/>
      <c r="B27" s="74"/>
      <c r="C27" s="77"/>
      <c r="D27" s="76"/>
      <c r="E27" s="81"/>
      <c r="F27" s="81"/>
      <c r="G27" s="81"/>
      <c r="H27" s="74"/>
      <c r="I27" s="81"/>
      <c r="J27" s="81"/>
      <c r="K27" s="81"/>
      <c r="L27" s="74"/>
      <c r="M27" s="81"/>
      <c r="N27" s="81"/>
      <c r="O27" s="81"/>
      <c r="P27" s="74"/>
      <c r="Q27" s="81"/>
      <c r="R27" s="81"/>
      <c r="S27" s="81"/>
      <c r="T27" s="74"/>
      <c r="U27" s="62"/>
      <c r="V27" s="15"/>
      <c r="W27" s="59"/>
      <c r="X27" s="59"/>
      <c r="Y27" s="59"/>
      <c r="Z27" s="59"/>
      <c r="AA27" s="59"/>
      <c r="AB27" s="15"/>
      <c r="AC27" s="15"/>
      <c r="AD27" s="15"/>
      <c r="AE27" s="15"/>
      <c r="AF27" s="15"/>
      <c r="AG27" s="15"/>
      <c r="AH27" s="15"/>
      <c r="AI27" s="15"/>
      <c r="AJ27" s="15"/>
      <c r="AK27" s="15"/>
      <c r="AL27" s="15"/>
      <c r="AM27" s="15"/>
      <c r="AN27" s="15"/>
      <c r="AO27" s="15"/>
    </row>
    <row r="28" spans="1:41" ht="11.1" customHeight="1">
      <c r="A28" s="59"/>
      <c r="B28" s="69"/>
      <c r="C28" s="72"/>
      <c r="D28" s="70"/>
      <c r="E28" s="71"/>
      <c r="F28" s="71"/>
      <c r="G28" s="71"/>
      <c r="H28" s="68"/>
      <c r="I28" s="71"/>
      <c r="J28" s="71"/>
      <c r="K28" s="71"/>
      <c r="L28" s="68"/>
      <c r="M28" s="71"/>
      <c r="N28" s="71"/>
      <c r="O28" s="71"/>
      <c r="P28" s="68"/>
      <c r="Q28" s="71"/>
      <c r="R28" s="71"/>
      <c r="S28" s="71"/>
      <c r="T28" s="68"/>
      <c r="U28" s="62"/>
      <c r="V28" s="15"/>
      <c r="W28" s="59"/>
      <c r="X28" s="59"/>
      <c r="Y28" s="59"/>
      <c r="Z28" s="59"/>
      <c r="AA28" s="59"/>
      <c r="AB28" s="15"/>
      <c r="AC28" s="15"/>
      <c r="AD28" s="15"/>
      <c r="AE28" s="15"/>
      <c r="AF28" s="15"/>
      <c r="AG28" s="15"/>
      <c r="AH28" s="15"/>
      <c r="AI28" s="15"/>
      <c r="AJ28" s="15"/>
      <c r="AK28" s="15"/>
      <c r="AL28" s="15"/>
      <c r="AM28" s="15"/>
      <c r="AN28" s="15"/>
      <c r="AO28" s="15"/>
    </row>
    <row r="29" spans="1:41" ht="12.95" customHeight="1">
      <c r="A29" s="59"/>
      <c r="B29" s="43"/>
      <c r="C29" s="44"/>
      <c r="D29" s="45"/>
      <c r="E29" s="46"/>
      <c r="F29" s="46"/>
      <c r="G29" s="46"/>
      <c r="H29" s="43"/>
      <c r="I29" s="46"/>
      <c r="J29" s="46"/>
      <c r="K29" s="46"/>
      <c r="L29" s="43"/>
      <c r="M29" s="46"/>
      <c r="N29" s="46"/>
      <c r="O29" s="46"/>
      <c r="P29" s="43"/>
      <c r="Q29" s="46"/>
      <c r="R29" s="46"/>
      <c r="S29" s="46"/>
      <c r="T29" s="43"/>
      <c r="U29" s="62"/>
      <c r="V29" s="15"/>
      <c r="W29" s="59"/>
      <c r="X29" s="59"/>
      <c r="Y29" s="59"/>
      <c r="Z29" s="59"/>
      <c r="AA29" s="59"/>
      <c r="AB29" s="15"/>
      <c r="AC29" s="15"/>
      <c r="AD29" s="15"/>
      <c r="AE29" s="15"/>
      <c r="AF29" s="15"/>
      <c r="AG29" s="15"/>
      <c r="AH29" s="15"/>
      <c r="AI29" s="15"/>
      <c r="AJ29" s="15"/>
      <c r="AK29" s="15"/>
      <c r="AL29" s="15"/>
      <c r="AM29" s="15"/>
      <c r="AN29" s="15"/>
      <c r="AO29" s="15"/>
    </row>
    <row r="30" spans="1:41" ht="18" customHeight="1">
      <c r="A30" s="59"/>
      <c r="B30" s="255" t="s">
        <v>124</v>
      </c>
      <c r="C30" s="256"/>
      <c r="D30" s="256"/>
      <c r="E30" s="47"/>
      <c r="F30" s="46"/>
      <c r="G30" s="46"/>
      <c r="H30" s="43"/>
      <c r="I30" s="47"/>
      <c r="J30" s="46"/>
      <c r="K30" s="46"/>
      <c r="L30" s="43"/>
      <c r="M30" s="47"/>
      <c r="N30" s="46"/>
      <c r="O30" s="46"/>
      <c r="P30" s="43"/>
      <c r="Q30" s="47"/>
      <c r="R30" s="46"/>
      <c r="S30" s="46"/>
      <c r="T30" s="43"/>
      <c r="U30" s="62"/>
      <c r="V30" s="15"/>
      <c r="W30" s="59"/>
      <c r="X30" s="59"/>
      <c r="Y30" s="59"/>
      <c r="Z30" s="59"/>
      <c r="AA30" s="59"/>
      <c r="AB30" s="15"/>
      <c r="AC30" s="15"/>
      <c r="AD30" s="15"/>
      <c r="AE30" s="15"/>
      <c r="AF30" s="15"/>
      <c r="AG30" s="15"/>
      <c r="AH30" s="15"/>
      <c r="AI30" s="15"/>
      <c r="AJ30" s="15"/>
      <c r="AK30" s="15"/>
      <c r="AL30" s="15"/>
      <c r="AM30" s="15"/>
      <c r="AN30" s="15"/>
      <c r="AO30" s="15"/>
    </row>
    <row r="31" spans="1:41" ht="12" customHeight="1">
      <c r="A31" s="59"/>
      <c r="B31" s="43"/>
      <c r="C31" s="44" t="s">
        <v>34</v>
      </c>
      <c r="D31" s="48" t="s">
        <v>3</v>
      </c>
      <c r="E31" s="49">
        <v>3</v>
      </c>
      <c r="F31" s="46"/>
      <c r="G31" s="49">
        <v>3</v>
      </c>
      <c r="H31" s="43"/>
      <c r="I31" s="49">
        <v>3</v>
      </c>
      <c r="J31" s="46"/>
      <c r="K31" s="49">
        <v>3</v>
      </c>
      <c r="L31" s="43"/>
      <c r="M31" s="49">
        <v>3</v>
      </c>
      <c r="N31" s="46"/>
      <c r="O31" s="49">
        <v>3</v>
      </c>
      <c r="P31" s="43"/>
      <c r="Q31" s="49">
        <v>3</v>
      </c>
      <c r="R31" s="46"/>
      <c r="S31" s="49">
        <v>3</v>
      </c>
      <c r="T31" s="43"/>
      <c r="U31" s="62"/>
      <c r="V31" s="15"/>
      <c r="W31" s="59"/>
      <c r="X31" s="59"/>
      <c r="Y31" s="59"/>
      <c r="Z31" s="59"/>
      <c r="AA31" s="59"/>
      <c r="AB31" s="15"/>
      <c r="AC31" s="15"/>
      <c r="AD31" s="15"/>
      <c r="AE31" s="15"/>
      <c r="AF31" s="15"/>
      <c r="AG31" s="15"/>
      <c r="AH31" s="15"/>
      <c r="AI31" s="15"/>
      <c r="AJ31" s="15"/>
      <c r="AK31" s="15"/>
      <c r="AL31" s="15"/>
      <c r="AM31" s="15"/>
      <c r="AN31" s="15"/>
      <c r="AO31" s="15"/>
    </row>
    <row r="32" spans="1:41" ht="12" customHeight="1">
      <c r="A32" s="59"/>
      <c r="B32" s="43"/>
      <c r="C32" s="44" t="s">
        <v>0</v>
      </c>
      <c r="D32" s="48" t="s">
        <v>28</v>
      </c>
      <c r="E32" s="49">
        <v>1.5</v>
      </c>
      <c r="F32" s="46"/>
      <c r="G32" s="181">
        <f>E32</f>
        <v>1.5</v>
      </c>
      <c r="H32" s="43"/>
      <c r="I32" s="181">
        <f>G32</f>
        <v>1.5</v>
      </c>
      <c r="J32" s="46"/>
      <c r="K32" s="181">
        <f>I32</f>
        <v>1.5</v>
      </c>
      <c r="L32" s="43"/>
      <c r="M32" s="181">
        <f>K32</f>
        <v>1.5</v>
      </c>
      <c r="N32" s="46"/>
      <c r="O32" s="181">
        <f>M32</f>
        <v>1.5</v>
      </c>
      <c r="P32" s="43"/>
      <c r="Q32" s="181">
        <f>O32</f>
        <v>1.5</v>
      </c>
      <c r="R32" s="46"/>
      <c r="S32" s="181">
        <f>Q32</f>
        <v>1.5</v>
      </c>
      <c r="T32" s="43"/>
      <c r="U32" s="62"/>
      <c r="V32" s="15"/>
      <c r="W32" s="59"/>
      <c r="X32" s="59"/>
      <c r="Y32" s="59"/>
      <c r="Z32" s="59"/>
      <c r="AA32" s="59"/>
      <c r="AB32" s="15"/>
      <c r="AC32" s="15"/>
      <c r="AD32" s="15"/>
      <c r="AE32" s="15"/>
      <c r="AF32" s="15"/>
      <c r="AG32" s="15"/>
      <c r="AH32" s="15"/>
      <c r="AI32" s="15"/>
      <c r="AJ32" s="15"/>
      <c r="AK32" s="15"/>
      <c r="AL32" s="15"/>
      <c r="AM32" s="15"/>
      <c r="AN32" s="15"/>
      <c r="AO32" s="15"/>
    </row>
    <row r="33" spans="1:41" ht="12" customHeight="1">
      <c r="A33" s="59"/>
      <c r="B33" s="50"/>
      <c r="C33" s="44" t="s">
        <v>60</v>
      </c>
      <c r="D33" s="51" t="s">
        <v>27</v>
      </c>
      <c r="E33" s="49">
        <v>2.12</v>
      </c>
      <c r="F33" s="52"/>
      <c r="G33" s="181">
        <f>E33</f>
        <v>2.12</v>
      </c>
      <c r="H33" s="52"/>
      <c r="I33" s="181">
        <f>G33</f>
        <v>2.12</v>
      </c>
      <c r="J33" s="52"/>
      <c r="K33" s="181">
        <f>I33</f>
        <v>2.12</v>
      </c>
      <c r="L33" s="52"/>
      <c r="M33" s="181">
        <f>K33</f>
        <v>2.12</v>
      </c>
      <c r="N33" s="52"/>
      <c r="O33" s="181">
        <f>M33</f>
        <v>2.12</v>
      </c>
      <c r="P33" s="52"/>
      <c r="Q33" s="181">
        <f>O33</f>
        <v>2.12</v>
      </c>
      <c r="R33" s="52"/>
      <c r="S33" s="181">
        <f>Q33</f>
        <v>2.12</v>
      </c>
      <c r="T33" s="52"/>
      <c r="U33" s="62"/>
      <c r="V33" s="15"/>
      <c r="W33" s="59"/>
      <c r="X33" s="59"/>
      <c r="Y33" s="59"/>
      <c r="Z33" s="59"/>
      <c r="AA33" s="59"/>
      <c r="AB33" s="15"/>
      <c r="AC33" s="15"/>
      <c r="AD33" s="15"/>
      <c r="AE33" s="15"/>
      <c r="AF33" s="15"/>
      <c r="AG33" s="15"/>
      <c r="AH33" s="15"/>
      <c r="AI33" s="15"/>
      <c r="AJ33" s="15"/>
      <c r="AK33" s="15"/>
      <c r="AL33" s="15"/>
      <c r="AM33" s="15"/>
      <c r="AN33" s="15"/>
      <c r="AO33" s="15"/>
    </row>
    <row r="34" spans="1:41" ht="12" customHeight="1">
      <c r="A34" s="59"/>
      <c r="B34" s="43"/>
      <c r="C34" s="44" t="s">
        <v>30</v>
      </c>
      <c r="D34" s="51" t="s">
        <v>133</v>
      </c>
      <c r="E34" s="49">
        <v>4</v>
      </c>
      <c r="F34" s="46"/>
      <c r="G34" s="181">
        <f>E34</f>
        <v>4</v>
      </c>
      <c r="H34" s="43"/>
      <c r="I34" s="181">
        <f>G34</f>
        <v>4</v>
      </c>
      <c r="J34" s="46"/>
      <c r="K34" s="181">
        <f>I34</f>
        <v>4</v>
      </c>
      <c r="L34" s="43"/>
      <c r="M34" s="181">
        <f>K34</f>
        <v>4</v>
      </c>
      <c r="N34" s="46"/>
      <c r="O34" s="181">
        <f>M34</f>
        <v>4</v>
      </c>
      <c r="P34" s="43"/>
      <c r="Q34" s="181">
        <f>O34</f>
        <v>4</v>
      </c>
      <c r="R34" s="46"/>
      <c r="S34" s="181">
        <f>Q34</f>
        <v>4</v>
      </c>
      <c r="T34" s="43"/>
      <c r="U34" s="62"/>
      <c r="V34" s="15"/>
      <c r="W34" s="59"/>
      <c r="X34" s="59"/>
      <c r="Y34" s="59"/>
      <c r="Z34" s="59"/>
      <c r="AA34" s="59"/>
      <c r="AB34" s="15"/>
      <c r="AC34" s="15"/>
      <c r="AD34" s="15"/>
      <c r="AE34" s="15"/>
      <c r="AF34" s="15"/>
      <c r="AG34" s="15"/>
      <c r="AH34" s="15"/>
      <c r="AI34" s="15"/>
      <c r="AJ34" s="15"/>
      <c r="AK34" s="15"/>
      <c r="AL34" s="15"/>
      <c r="AM34" s="15"/>
      <c r="AN34" s="15"/>
      <c r="AO34" s="15"/>
    </row>
    <row r="35" spans="1:41" ht="12" customHeight="1">
      <c r="A35" s="59"/>
      <c r="B35" s="43"/>
      <c r="C35" s="53"/>
      <c r="D35" s="48"/>
      <c r="E35" s="54"/>
      <c r="F35" s="54"/>
      <c r="G35" s="54"/>
      <c r="H35" s="43"/>
      <c r="I35" s="54"/>
      <c r="J35" s="54"/>
      <c r="K35" s="54"/>
      <c r="L35" s="43"/>
      <c r="M35" s="54"/>
      <c r="N35" s="54"/>
      <c r="O35" s="54"/>
      <c r="P35" s="43"/>
      <c r="Q35" s="54"/>
      <c r="R35" s="54"/>
      <c r="S35" s="54"/>
      <c r="T35" s="43"/>
      <c r="U35" s="62"/>
      <c r="V35" s="15"/>
      <c r="W35" s="59"/>
      <c r="X35" s="59"/>
      <c r="Y35" s="59"/>
      <c r="Z35" s="59"/>
      <c r="AA35" s="59"/>
      <c r="AB35" s="15"/>
      <c r="AC35" s="15"/>
      <c r="AD35" s="15"/>
      <c r="AE35" s="15"/>
      <c r="AF35" s="15"/>
      <c r="AG35" s="15"/>
      <c r="AH35" s="15"/>
      <c r="AI35" s="15"/>
      <c r="AJ35" s="15"/>
      <c r="AK35" s="15"/>
      <c r="AL35" s="15"/>
      <c r="AM35" s="15"/>
      <c r="AN35" s="15"/>
      <c r="AO35" s="15"/>
    </row>
    <row r="36" spans="1:41" ht="12" customHeight="1" thickBot="1">
      <c r="A36" s="59"/>
      <c r="B36" s="45"/>
      <c r="C36" s="82" t="s">
        <v>126</v>
      </c>
      <c r="D36" s="45"/>
      <c r="E36" s="54"/>
      <c r="F36" s="56"/>
      <c r="G36" s="54"/>
      <c r="H36" s="43"/>
      <c r="I36" s="54"/>
      <c r="J36" s="56"/>
      <c r="K36" s="54"/>
      <c r="L36" s="43"/>
      <c r="M36" s="54"/>
      <c r="N36" s="56"/>
      <c r="O36" s="54"/>
      <c r="P36" s="43"/>
      <c r="Q36" s="54"/>
      <c r="R36" s="56"/>
      <c r="S36" s="54"/>
      <c r="T36" s="43"/>
      <c r="U36" s="62"/>
      <c r="V36" s="15"/>
      <c r="W36" s="59"/>
      <c r="X36" s="59"/>
      <c r="Y36" s="59"/>
      <c r="Z36" s="59"/>
      <c r="AA36" s="59"/>
      <c r="AB36" s="15"/>
      <c r="AC36" s="15"/>
      <c r="AD36" s="15"/>
      <c r="AE36" s="15"/>
      <c r="AF36" s="15"/>
      <c r="AG36" s="15"/>
      <c r="AH36" s="15"/>
      <c r="AI36" s="15"/>
      <c r="AJ36" s="15"/>
      <c r="AK36" s="15"/>
      <c r="AL36" s="15"/>
      <c r="AM36" s="15"/>
      <c r="AN36" s="15"/>
      <c r="AO36" s="15"/>
    </row>
    <row r="37" spans="1:41" ht="26.25" customHeight="1" thickBot="1">
      <c r="A37" s="59"/>
      <c r="B37" s="43"/>
      <c r="C37" s="55" t="s">
        <v>108</v>
      </c>
      <c r="D37" s="45"/>
      <c r="E37" s="180" t="s">
        <v>45</v>
      </c>
      <c r="F37" s="56"/>
      <c r="G37" s="164" t="s">
        <v>134</v>
      </c>
      <c r="H37" s="46"/>
      <c r="I37" s="180" t="s">
        <v>135</v>
      </c>
      <c r="J37" s="46"/>
      <c r="K37" s="164" t="s">
        <v>136</v>
      </c>
      <c r="L37" s="46"/>
      <c r="M37" s="164" t="s">
        <v>137</v>
      </c>
      <c r="N37" s="46"/>
      <c r="O37" s="164" t="s">
        <v>138</v>
      </c>
      <c r="P37" s="46"/>
      <c r="Q37" s="164" t="s">
        <v>139</v>
      </c>
      <c r="R37" s="46"/>
      <c r="S37" s="164" t="s">
        <v>140</v>
      </c>
      <c r="T37" s="43"/>
      <c r="U37" s="62"/>
      <c r="V37" s="15"/>
      <c r="W37" s="59"/>
      <c r="X37" s="59"/>
      <c r="Y37" s="59"/>
      <c r="Z37" s="59"/>
      <c r="AA37" s="59"/>
      <c r="AB37" s="15"/>
      <c r="AC37" s="15"/>
      <c r="AD37" s="15"/>
      <c r="AE37" s="15"/>
      <c r="AF37" s="15"/>
      <c r="AG37" s="15"/>
      <c r="AH37" s="15"/>
      <c r="AI37" s="15"/>
      <c r="AJ37" s="15"/>
      <c r="AK37" s="15"/>
      <c r="AL37" s="15"/>
      <c r="AM37" s="15"/>
      <c r="AN37" s="15"/>
      <c r="AO37" s="15"/>
    </row>
    <row r="38" spans="1:41" ht="12" customHeight="1">
      <c r="A38" s="59"/>
      <c r="B38" s="43"/>
      <c r="C38" s="44" t="s">
        <v>93</v>
      </c>
      <c r="D38" s="51" t="s">
        <v>141</v>
      </c>
      <c r="E38" s="163">
        <f>IF($A$70=E$37,D$70,IF(A71=E37,D71,IF(A72=E37,D72,IF(A73=E37,D73,IF(A74=E37,D74,IF(A75=E37,D75,IF(A76=E37,D76,0)))))))</f>
        <v>0</v>
      </c>
      <c r="F38" s="56"/>
      <c r="G38" s="83">
        <f>IF(A70=G37,D70,IF(A71=G37,D71,IF(A72=G37,D72,IF(A73=G37,D73,IF(A74=G37,D74,IF(A75=G37,D75,IF(A76=G37,D76,0)))))))</f>
        <v>0</v>
      </c>
      <c r="H38" s="56"/>
      <c r="I38" s="83">
        <f>IF(A70=I37,D70,IF(A71=I37,D71,IF(A72=I37,D72,IF(A73=I37,D73,IF(A74=I37,D74,IF(A75=I37,D75,IF(A76=I37,D76,0)))))))</f>
        <v>0</v>
      </c>
      <c r="J38" s="56"/>
      <c r="K38" s="83">
        <f>IF(A70=K37,D70,IF(A71=K37,D71,IF(A72=K37,D72,IF(A73=K37,D73,IF(A74=K37,D74,IF(A75=K37,D75,IF(A76=K37,D76,0)))))))</f>
        <v>0</v>
      </c>
      <c r="L38" s="56"/>
      <c r="M38" s="83">
        <f>IF(A70=M37,D70,IF(A71=M37,D71,IF(A72=M37,D72,IF(A73=M37,D73,IF(A74=M37,D74,IF(A75=M37,D75,IF(A76=M37,D76,0)))))))</f>
        <v>0</v>
      </c>
      <c r="N38" s="56"/>
      <c r="O38" s="83">
        <f>IF(A70=O37,D70,IF(A71=O37,D71,IF(A72=O37,D72,IF(A73=O37,D73,IF(A74=O37,D74,IF(A75=O37,D75,IF(A76=O37,D76,0)))))))</f>
        <v>0</v>
      </c>
      <c r="P38" s="56"/>
      <c r="Q38" s="83">
        <f>IF(A70=Q37,D70,IF(A71=Q37,D71,IF(A72=Q37,D72,IF(A73=Q37,D73,IF(A74=Q37,D74,IF(A75=Q37,D75,IF(A76=Q37,D76,0)))))))</f>
        <v>0</v>
      </c>
      <c r="R38" s="56"/>
      <c r="S38" s="83">
        <f>IF(A70=S37,D70,IF(A71=S37,D71,IF(A72=S37,D72,IF(A73=S37,D73,IF(A74=S37,D74,IF(A75=S37,D75,IF(A76=S37,D76,0)))))))</f>
        <v>0</v>
      </c>
      <c r="T38" s="43"/>
      <c r="U38" s="62"/>
      <c r="V38" s="15"/>
      <c r="W38" s="59"/>
      <c r="X38" s="59"/>
      <c r="Y38" s="59"/>
      <c r="Z38" s="59"/>
      <c r="AA38" s="59"/>
      <c r="AB38" s="15"/>
      <c r="AC38" s="15"/>
      <c r="AD38" s="15"/>
      <c r="AE38" s="15"/>
      <c r="AF38" s="15"/>
      <c r="AG38" s="15"/>
      <c r="AH38" s="15"/>
      <c r="AI38" s="15"/>
      <c r="AJ38" s="15"/>
      <c r="AK38" s="15"/>
      <c r="AL38" s="15"/>
      <c r="AM38" s="15"/>
      <c r="AN38" s="15"/>
      <c r="AO38" s="15"/>
    </row>
    <row r="39" spans="1:41" ht="12" customHeight="1">
      <c r="A39" s="59"/>
      <c r="B39" s="43"/>
      <c r="C39" s="44" t="s">
        <v>94</v>
      </c>
      <c r="D39" s="51" t="s">
        <v>142</v>
      </c>
      <c r="E39" s="83">
        <f>IF($A70=E37,$E70,IF($A71=E37,$E71,IF($A72=E37,$E72,IF($A73=E37,$E73,IF($A74=E37,$E74,IF($A75=E37,$E75,IF($A76=E37,$E76,0)))))))</f>
        <v>0</v>
      </c>
      <c r="F39" s="56"/>
      <c r="G39" s="83">
        <f t="shared" ref="G39:S39" si="0">IF($A70=G37,$E70,IF($A71=G37,$E71,IF($A72=G37,$E72,IF($A73=G37,$E73,IF($A74=G37,$E74,IF($A75=G37,$E75,IF($A76=G37,$E76,0)))))))</f>
        <v>0</v>
      </c>
      <c r="H39" s="56"/>
      <c r="I39" s="83">
        <f t="shared" si="0"/>
        <v>0</v>
      </c>
      <c r="J39" s="56"/>
      <c r="K39" s="83">
        <f>IF($A70=K37,$E70,IF($A71=K37,$E71,IF($A72=K37,$E72,IF($A73=K37,$E73,IF($A74=K37,$E74,IF($A75=K37,$E75,IF($A76=K37,$E76,0)))))))</f>
        <v>0</v>
      </c>
      <c r="L39" s="56"/>
      <c r="M39" s="83">
        <f t="shared" si="0"/>
        <v>0</v>
      </c>
      <c r="N39" s="56"/>
      <c r="O39" s="83">
        <f t="shared" si="0"/>
        <v>0</v>
      </c>
      <c r="P39" s="56"/>
      <c r="Q39" s="83">
        <f t="shared" si="0"/>
        <v>0</v>
      </c>
      <c r="R39" s="56"/>
      <c r="S39" s="83">
        <f t="shared" si="0"/>
        <v>0</v>
      </c>
      <c r="T39" s="43"/>
      <c r="U39" s="62"/>
      <c r="V39" s="15"/>
      <c r="W39" s="59"/>
      <c r="X39" s="59"/>
      <c r="Y39" s="59"/>
      <c r="Z39" s="59"/>
      <c r="AA39" s="59"/>
      <c r="AB39" s="15"/>
      <c r="AC39" s="15"/>
      <c r="AD39" s="15"/>
      <c r="AE39" s="15"/>
      <c r="AF39" s="15"/>
      <c r="AG39" s="15"/>
      <c r="AH39" s="15"/>
      <c r="AI39" s="15"/>
      <c r="AJ39" s="15"/>
      <c r="AK39" s="15"/>
      <c r="AL39" s="15"/>
      <c r="AM39" s="15"/>
      <c r="AN39" s="15"/>
      <c r="AO39" s="15"/>
    </row>
    <row r="40" spans="1:41" ht="12" customHeight="1">
      <c r="A40" s="59"/>
      <c r="B40" s="43"/>
      <c r="C40" s="44" t="s">
        <v>95</v>
      </c>
      <c r="D40" s="51" t="s">
        <v>143</v>
      </c>
      <c r="E40" s="83">
        <f>IF($A70=E37,$F70,IF($A71=E37,$F71,IF($A72=E37,$F72,IF($A73=E37,$F73,IF($A74=E37,$F74,IF($A75=E37,$F75,IF($A76=E37,$F76,0)))))))</f>
        <v>0</v>
      </c>
      <c r="F40" s="56"/>
      <c r="G40" s="83">
        <f t="shared" ref="G40:S40" si="1">IF($A70=G37,$F70,IF($A71=G37,$F71,IF($A72=G37,$F72,IF($A73=G37,$F73,IF($A74=G37,$F74,IF($A75=G37,$F75,IF($A76=G37,$F76,0)))))))</f>
        <v>0</v>
      </c>
      <c r="H40" s="56"/>
      <c r="I40" s="83">
        <f t="shared" si="1"/>
        <v>0</v>
      </c>
      <c r="J40" s="56"/>
      <c r="K40" s="83">
        <f t="shared" si="1"/>
        <v>0</v>
      </c>
      <c r="L40" s="56"/>
      <c r="M40" s="83">
        <f t="shared" si="1"/>
        <v>0</v>
      </c>
      <c r="N40" s="56"/>
      <c r="O40" s="83">
        <f t="shared" si="1"/>
        <v>0</v>
      </c>
      <c r="P40" s="56"/>
      <c r="Q40" s="83">
        <f>IF($A70=Q37,$F70,IF($A71=Q37,$F71,IF($A72=Q37,$F72,IF($A73=Q37,$F73,IF($A74=Q37,$F74,IF($A75=Q37,$F75,IF($A76=Q37,$F76,0)))))))</f>
        <v>0</v>
      </c>
      <c r="R40" s="56"/>
      <c r="S40" s="83">
        <f t="shared" si="1"/>
        <v>0</v>
      </c>
      <c r="T40" s="43"/>
      <c r="U40" s="62"/>
      <c r="V40" s="15"/>
      <c r="W40" s="59"/>
      <c r="X40" s="59"/>
      <c r="Y40" s="59"/>
      <c r="Z40" s="59"/>
      <c r="AA40" s="59"/>
      <c r="AB40" s="15"/>
      <c r="AC40" s="15"/>
      <c r="AD40" s="15"/>
      <c r="AE40" s="15"/>
      <c r="AF40" s="15"/>
      <c r="AG40" s="15"/>
      <c r="AH40" s="15"/>
      <c r="AI40" s="15"/>
      <c r="AJ40" s="15"/>
      <c r="AK40" s="15"/>
      <c r="AL40" s="15"/>
      <c r="AM40" s="15"/>
      <c r="AN40" s="15"/>
      <c r="AO40" s="15"/>
    </row>
    <row r="41" spans="1:41" ht="12" customHeight="1">
      <c r="A41" s="59"/>
      <c r="B41" s="43"/>
      <c r="C41" s="44" t="s">
        <v>127</v>
      </c>
      <c r="D41" s="51" t="s">
        <v>144</v>
      </c>
      <c r="E41" s="83">
        <f>IF($A70=E37,$G70,IF($A71=E37,$G71,IF($A72=E37,$G72,IF($A73=E37,$G73,IF($A74=E37,$G74,IF($A75=E37,$G75,IF($A76=E37,$G76,0)))))))</f>
        <v>0</v>
      </c>
      <c r="F41" s="56"/>
      <c r="G41" s="83">
        <f t="shared" ref="G41:Q41" si="2">IF($A70=G37,$G70,IF($A71=G37,$G71,IF($A72=G37,$G72,IF($A73=G37,$G73,IF($A74=G37,$G74,IF($A75=G37,$G75,IF($A76=G37,$G76,0)))))))</f>
        <v>0</v>
      </c>
      <c r="H41" s="56"/>
      <c r="I41" s="83">
        <f t="shared" si="2"/>
        <v>0</v>
      </c>
      <c r="J41" s="56"/>
      <c r="K41" s="83">
        <f t="shared" si="2"/>
        <v>0</v>
      </c>
      <c r="L41" s="56"/>
      <c r="M41" s="83">
        <f t="shared" si="2"/>
        <v>0</v>
      </c>
      <c r="N41" s="56"/>
      <c r="O41" s="83">
        <f t="shared" si="2"/>
        <v>0</v>
      </c>
      <c r="P41" s="56"/>
      <c r="Q41" s="83">
        <f t="shared" si="2"/>
        <v>0</v>
      </c>
      <c r="R41" s="56"/>
      <c r="S41" s="83">
        <f>IF($A70=S37,$G70,IF($A71=S37,$G71,IF($A72=S37,$G72,IF($A73=S37,$G73,IF($A74=S37,$G74,IF($A75=S37,$G75,IF($A76=S37,$G76,0)))))))</f>
        <v>0</v>
      </c>
      <c r="T41" s="43"/>
      <c r="U41" s="62"/>
      <c r="V41" s="15"/>
      <c r="W41" s="59"/>
      <c r="X41" s="59"/>
      <c r="Y41" s="59"/>
      <c r="Z41" s="59"/>
      <c r="AA41" s="59"/>
      <c r="AB41" s="15"/>
      <c r="AC41" s="15"/>
      <c r="AD41" s="15"/>
      <c r="AE41" s="15"/>
      <c r="AF41" s="15"/>
      <c r="AG41" s="15"/>
      <c r="AH41" s="15"/>
      <c r="AI41" s="15"/>
      <c r="AJ41" s="15"/>
      <c r="AK41" s="15"/>
      <c r="AL41" s="15"/>
      <c r="AM41" s="15"/>
      <c r="AN41" s="15"/>
      <c r="AO41" s="15"/>
    </row>
    <row r="42" spans="1:41" ht="4.5" customHeight="1">
      <c r="A42" s="59"/>
      <c r="B42" s="43"/>
      <c r="C42" s="43"/>
      <c r="D42" s="45"/>
      <c r="E42" s="46"/>
      <c r="F42" s="46"/>
      <c r="G42" s="46"/>
      <c r="H42" s="43"/>
      <c r="I42" s="46"/>
      <c r="J42" s="56"/>
      <c r="K42" s="46"/>
      <c r="L42" s="43"/>
      <c r="M42" s="46"/>
      <c r="N42" s="56"/>
      <c r="O42" s="46"/>
      <c r="P42" s="56"/>
      <c r="Q42" s="46"/>
      <c r="R42" s="46"/>
      <c r="S42" s="46"/>
      <c r="T42" s="43"/>
      <c r="U42" s="62"/>
      <c r="V42" s="15"/>
      <c r="W42" s="59"/>
      <c r="X42" s="59"/>
      <c r="Y42" s="59"/>
      <c r="Z42" s="59"/>
      <c r="AA42" s="59"/>
      <c r="AB42" s="15"/>
      <c r="AC42" s="15"/>
      <c r="AD42" s="15"/>
      <c r="AE42" s="15"/>
      <c r="AF42" s="15"/>
      <c r="AG42" s="15"/>
      <c r="AH42" s="15"/>
      <c r="AI42" s="15"/>
      <c r="AJ42" s="15"/>
      <c r="AK42" s="15"/>
      <c r="AL42" s="15"/>
      <c r="AM42" s="15"/>
      <c r="AN42" s="15"/>
      <c r="AO42" s="15"/>
    </row>
    <row r="43" spans="1:41" ht="12" customHeight="1">
      <c r="A43" s="59"/>
      <c r="B43" s="43"/>
      <c r="C43" s="55" t="s">
        <v>49</v>
      </c>
      <c r="D43" s="45"/>
      <c r="E43" s="46"/>
      <c r="F43" s="46"/>
      <c r="G43" s="46"/>
      <c r="H43" s="43"/>
      <c r="I43" s="46"/>
      <c r="J43" s="46"/>
      <c r="K43" s="46"/>
      <c r="L43" s="43"/>
      <c r="M43" s="46"/>
      <c r="N43" s="46"/>
      <c r="O43" s="46"/>
      <c r="P43" s="43"/>
      <c r="Q43" s="46"/>
      <c r="R43" s="46"/>
      <c r="S43" s="46"/>
      <c r="T43" s="43"/>
      <c r="U43" s="62"/>
      <c r="V43" s="15"/>
      <c r="W43" s="59"/>
      <c r="X43" s="59"/>
      <c r="Y43" s="59"/>
      <c r="Z43" s="59"/>
      <c r="AA43" s="59"/>
      <c r="AB43" s="15"/>
      <c r="AC43" s="15"/>
      <c r="AD43" s="15"/>
      <c r="AE43" s="15"/>
      <c r="AF43" s="15"/>
      <c r="AG43" s="15"/>
      <c r="AH43" s="15"/>
      <c r="AI43" s="15"/>
      <c r="AJ43" s="15"/>
      <c r="AK43" s="15"/>
      <c r="AL43" s="15"/>
      <c r="AM43" s="15"/>
      <c r="AN43" s="15"/>
      <c r="AO43" s="15"/>
    </row>
    <row r="44" spans="1:41" ht="12" customHeight="1">
      <c r="A44" s="59"/>
      <c r="B44" s="43"/>
      <c r="C44" s="44" t="s">
        <v>145</v>
      </c>
      <c r="D44" s="51" t="s">
        <v>146</v>
      </c>
      <c r="E44" s="34"/>
      <c r="F44" s="46"/>
      <c r="G44" s="34"/>
      <c r="H44" s="43"/>
      <c r="I44" s="34"/>
      <c r="J44" s="46"/>
      <c r="K44" s="34"/>
      <c r="L44" s="43"/>
      <c r="M44" s="34"/>
      <c r="N44" s="46"/>
      <c r="O44" s="34"/>
      <c r="P44" s="43"/>
      <c r="Q44" s="34"/>
      <c r="R44" s="46"/>
      <c r="S44" s="34"/>
      <c r="T44" s="43"/>
      <c r="U44" s="62"/>
      <c r="V44" s="15"/>
      <c r="W44" s="59"/>
      <c r="X44" s="59"/>
      <c r="Y44" s="59"/>
      <c r="Z44" s="59"/>
      <c r="AA44" s="59"/>
      <c r="AB44" s="15"/>
      <c r="AC44" s="15"/>
      <c r="AD44" s="15"/>
      <c r="AE44" s="15"/>
      <c r="AF44" s="15"/>
      <c r="AG44" s="15"/>
      <c r="AH44" s="15"/>
      <c r="AI44" s="15"/>
      <c r="AJ44" s="15"/>
      <c r="AK44" s="15"/>
      <c r="AL44" s="15"/>
      <c r="AM44" s="15"/>
      <c r="AN44" s="15"/>
      <c r="AO44" s="15"/>
    </row>
    <row r="45" spans="1:41" ht="12" customHeight="1">
      <c r="A45" s="59"/>
      <c r="B45" s="43"/>
      <c r="C45" s="44" t="s">
        <v>147</v>
      </c>
      <c r="D45" s="51" t="s">
        <v>148</v>
      </c>
      <c r="E45" s="34"/>
      <c r="F45" s="46"/>
      <c r="G45" s="34"/>
      <c r="H45" s="43"/>
      <c r="I45" s="34"/>
      <c r="J45" s="46"/>
      <c r="K45" s="34"/>
      <c r="L45" s="43"/>
      <c r="M45" s="34"/>
      <c r="N45" s="46"/>
      <c r="O45" s="34"/>
      <c r="P45" s="43"/>
      <c r="Q45" s="34"/>
      <c r="R45" s="46"/>
      <c r="S45" s="34"/>
      <c r="T45" s="43"/>
      <c r="U45" s="62"/>
      <c r="V45" s="15"/>
      <c r="W45" s="59"/>
      <c r="X45" s="59"/>
      <c r="Y45" s="59"/>
      <c r="Z45" s="59"/>
      <c r="AA45" s="59"/>
      <c r="AB45" s="15"/>
      <c r="AC45" s="15"/>
      <c r="AD45" s="15"/>
      <c r="AE45" s="15"/>
      <c r="AF45" s="15"/>
      <c r="AG45" s="15"/>
      <c r="AH45" s="15"/>
      <c r="AI45" s="15"/>
      <c r="AJ45" s="15"/>
      <c r="AK45" s="15"/>
      <c r="AL45" s="15"/>
      <c r="AM45" s="15"/>
      <c r="AN45" s="15"/>
      <c r="AO45" s="15"/>
    </row>
    <row r="46" spans="1:41" ht="12" customHeight="1">
      <c r="A46" s="59"/>
      <c r="B46" s="43"/>
      <c r="C46" s="44" t="s">
        <v>149</v>
      </c>
      <c r="D46" s="51" t="s">
        <v>150</v>
      </c>
      <c r="E46" s="34"/>
      <c r="F46" s="46"/>
      <c r="G46" s="34"/>
      <c r="H46" s="43"/>
      <c r="I46" s="34"/>
      <c r="J46" s="46"/>
      <c r="K46" s="34"/>
      <c r="L46" s="43"/>
      <c r="M46" s="34"/>
      <c r="N46" s="46"/>
      <c r="O46" s="34"/>
      <c r="P46" s="43"/>
      <c r="Q46" s="34"/>
      <c r="R46" s="46"/>
      <c r="S46" s="34"/>
      <c r="T46" s="43"/>
      <c r="U46" s="62"/>
      <c r="V46" s="15"/>
      <c r="W46" s="59"/>
      <c r="X46" s="59"/>
      <c r="Y46" s="59"/>
      <c r="Z46" s="59"/>
      <c r="AA46" s="59"/>
      <c r="AB46" s="15"/>
      <c r="AC46" s="15"/>
      <c r="AD46" s="15"/>
      <c r="AE46" s="15"/>
      <c r="AF46" s="15"/>
      <c r="AG46" s="15"/>
      <c r="AH46" s="15"/>
      <c r="AI46" s="15"/>
      <c r="AJ46" s="15"/>
      <c r="AK46" s="15"/>
      <c r="AL46" s="15"/>
      <c r="AM46" s="15"/>
      <c r="AN46" s="15"/>
      <c r="AO46" s="15"/>
    </row>
    <row r="47" spans="1:41" ht="12" customHeight="1">
      <c r="A47" s="59"/>
      <c r="B47" s="43"/>
      <c r="C47" s="44" t="s">
        <v>151</v>
      </c>
      <c r="D47" s="51" t="s">
        <v>152</v>
      </c>
      <c r="E47" s="34"/>
      <c r="F47" s="46"/>
      <c r="G47" s="34"/>
      <c r="H47" s="43"/>
      <c r="I47" s="34"/>
      <c r="J47" s="46"/>
      <c r="K47" s="34"/>
      <c r="L47" s="43"/>
      <c r="M47" s="34"/>
      <c r="N47" s="46"/>
      <c r="O47" s="34"/>
      <c r="P47" s="43"/>
      <c r="Q47" s="34"/>
      <c r="R47" s="46"/>
      <c r="S47" s="34"/>
      <c r="T47" s="43"/>
      <c r="U47" s="62"/>
      <c r="V47" s="15"/>
      <c r="W47" s="59"/>
      <c r="X47" s="59"/>
      <c r="Y47" s="59"/>
      <c r="Z47" s="59"/>
      <c r="AA47" s="59"/>
      <c r="AB47" s="15"/>
      <c r="AC47" s="15"/>
      <c r="AD47" s="15"/>
      <c r="AE47" s="15"/>
      <c r="AF47" s="15"/>
      <c r="AG47" s="15"/>
      <c r="AH47" s="15"/>
      <c r="AI47" s="15"/>
      <c r="AJ47" s="15"/>
      <c r="AK47" s="15"/>
      <c r="AL47" s="15"/>
      <c r="AM47" s="15"/>
      <c r="AN47" s="15"/>
      <c r="AO47" s="15"/>
    </row>
    <row r="48" spans="1:41" ht="12" customHeight="1">
      <c r="A48" s="59"/>
      <c r="B48" s="43"/>
      <c r="C48" s="44"/>
      <c r="D48" s="45"/>
      <c r="E48" s="46"/>
      <c r="F48" s="46"/>
      <c r="G48" s="46"/>
      <c r="H48" s="43"/>
      <c r="I48" s="46"/>
      <c r="J48" s="46"/>
      <c r="K48" s="46"/>
      <c r="L48" s="43"/>
      <c r="M48" s="46"/>
      <c r="N48" s="46"/>
      <c r="O48" s="46"/>
      <c r="P48" s="43"/>
      <c r="Q48" s="46"/>
      <c r="R48" s="46"/>
      <c r="S48" s="46"/>
      <c r="T48" s="43"/>
      <c r="U48" s="62"/>
      <c r="V48" s="15"/>
      <c r="W48" s="59"/>
      <c r="X48" s="59"/>
      <c r="Y48" s="59"/>
      <c r="Z48" s="59"/>
      <c r="AA48" s="59"/>
      <c r="AB48" s="15"/>
      <c r="AC48" s="15"/>
      <c r="AD48" s="15"/>
      <c r="AE48" s="15"/>
      <c r="AF48" s="15"/>
      <c r="AG48" s="15"/>
      <c r="AH48" s="15"/>
      <c r="AI48" s="15"/>
      <c r="AJ48" s="15"/>
      <c r="AK48" s="15"/>
      <c r="AL48" s="15"/>
      <c r="AM48" s="15"/>
      <c r="AN48" s="15"/>
      <c r="AO48" s="15"/>
    </row>
    <row r="49" spans="1:41" ht="14.1" customHeight="1">
      <c r="A49" s="59"/>
      <c r="B49" s="69"/>
      <c r="C49" s="69"/>
      <c r="D49" s="70"/>
      <c r="E49" s="71"/>
      <c r="F49" s="71"/>
      <c r="G49" s="71"/>
      <c r="H49" s="68"/>
      <c r="I49" s="71"/>
      <c r="J49" s="71"/>
      <c r="K49" s="71"/>
      <c r="L49" s="68"/>
      <c r="M49" s="71"/>
      <c r="N49" s="71"/>
      <c r="O49" s="71"/>
      <c r="P49" s="68"/>
      <c r="Q49" s="71"/>
      <c r="R49" s="71"/>
      <c r="S49" s="71"/>
      <c r="T49" s="68"/>
      <c r="U49" s="62"/>
      <c r="V49" s="15"/>
      <c r="W49" s="59"/>
      <c r="X49" s="59"/>
      <c r="Y49" s="59"/>
      <c r="Z49" s="59"/>
      <c r="AA49" s="59"/>
      <c r="AB49" s="15"/>
      <c r="AC49" s="15"/>
      <c r="AD49" s="15"/>
      <c r="AE49" s="15"/>
      <c r="AF49" s="15"/>
      <c r="AG49" s="15"/>
      <c r="AH49" s="15"/>
      <c r="AI49" s="15"/>
      <c r="AJ49" s="15"/>
      <c r="AK49" s="15"/>
      <c r="AL49" s="15"/>
      <c r="AM49" s="15"/>
      <c r="AN49" s="15"/>
      <c r="AO49" s="15"/>
    </row>
    <row r="50" spans="1:41" ht="18.95" customHeight="1">
      <c r="A50" s="67"/>
      <c r="B50" s="38"/>
      <c r="C50" s="38"/>
      <c r="D50" s="40"/>
      <c r="E50" s="41"/>
      <c r="F50" s="41"/>
      <c r="G50" s="41"/>
      <c r="H50" s="38"/>
      <c r="I50" s="41"/>
      <c r="J50" s="41"/>
      <c r="K50" s="41"/>
      <c r="L50" s="38"/>
      <c r="M50" s="41"/>
      <c r="N50" s="41"/>
      <c r="O50" s="41"/>
      <c r="P50" s="38"/>
      <c r="Q50" s="41"/>
      <c r="R50" s="41"/>
      <c r="S50" s="41"/>
      <c r="T50" s="38"/>
      <c r="U50" s="62"/>
      <c r="V50" s="15"/>
      <c r="W50" s="59"/>
      <c r="X50" s="59"/>
      <c r="Y50" s="59"/>
      <c r="Z50" s="59"/>
      <c r="AA50" s="59"/>
      <c r="AB50" s="15"/>
      <c r="AC50" s="15"/>
      <c r="AD50" s="15"/>
      <c r="AE50" s="15"/>
      <c r="AF50" s="15"/>
      <c r="AG50" s="15"/>
      <c r="AH50" s="15"/>
      <c r="AI50" s="15"/>
      <c r="AJ50" s="15"/>
      <c r="AK50" s="15"/>
      <c r="AL50" s="15"/>
      <c r="AM50" s="15"/>
      <c r="AN50" s="15"/>
      <c r="AO50" s="15"/>
    </row>
    <row r="51" spans="1:41" ht="18" customHeight="1">
      <c r="A51" s="67"/>
      <c r="B51" s="257" t="s">
        <v>101</v>
      </c>
      <c r="C51" s="257"/>
      <c r="D51" s="257"/>
      <c r="E51" s="41"/>
      <c r="F51" s="41"/>
      <c r="G51" s="41"/>
      <c r="H51" s="38"/>
      <c r="I51" s="41"/>
      <c r="J51" s="41"/>
      <c r="K51" s="41"/>
      <c r="L51" s="38"/>
      <c r="M51" s="41"/>
      <c r="N51" s="41"/>
      <c r="O51" s="41"/>
      <c r="P51" s="38"/>
      <c r="Q51" s="41"/>
      <c r="R51" s="41"/>
      <c r="S51" s="41"/>
      <c r="T51" s="38"/>
      <c r="U51" s="62"/>
      <c r="V51" s="15"/>
      <c r="W51" s="59"/>
      <c r="X51" s="59"/>
      <c r="Y51" s="59"/>
      <c r="Z51" s="59"/>
      <c r="AA51" s="59"/>
      <c r="AB51" s="15"/>
      <c r="AC51" s="15"/>
      <c r="AD51" s="15"/>
      <c r="AE51" s="15"/>
      <c r="AF51" s="15"/>
      <c r="AG51" s="15"/>
      <c r="AH51" s="15"/>
      <c r="AI51" s="15"/>
      <c r="AJ51" s="15"/>
      <c r="AK51" s="15"/>
      <c r="AL51" s="15"/>
      <c r="AM51" s="15"/>
      <c r="AN51" s="15"/>
      <c r="AO51" s="15"/>
    </row>
    <row r="52" spans="1:41" ht="3" customHeight="1">
      <c r="A52" s="67"/>
      <c r="B52" s="41"/>
      <c r="C52" s="41"/>
      <c r="D52" s="57"/>
      <c r="E52" s="41"/>
      <c r="F52" s="41"/>
      <c r="G52" s="41"/>
      <c r="H52" s="38"/>
      <c r="I52" s="41"/>
      <c r="J52" s="41"/>
      <c r="K52" s="41"/>
      <c r="L52" s="38"/>
      <c r="M52" s="41"/>
      <c r="N52" s="41"/>
      <c r="O52" s="41"/>
      <c r="P52" s="38"/>
      <c r="Q52" s="41"/>
      <c r="R52" s="41"/>
      <c r="S52" s="41"/>
      <c r="T52" s="38"/>
      <c r="U52" s="62"/>
      <c r="V52" s="15"/>
      <c r="W52" s="59"/>
      <c r="X52" s="59"/>
      <c r="Y52" s="59"/>
      <c r="Z52" s="59"/>
      <c r="AA52" s="59"/>
      <c r="AB52" s="15"/>
      <c r="AC52" s="15"/>
      <c r="AD52" s="15"/>
      <c r="AE52" s="15"/>
      <c r="AF52" s="15"/>
      <c r="AG52" s="15"/>
      <c r="AH52" s="15"/>
      <c r="AI52" s="15"/>
      <c r="AJ52" s="15"/>
      <c r="AK52" s="15"/>
      <c r="AL52" s="15"/>
      <c r="AM52" s="15"/>
      <c r="AN52" s="15"/>
      <c r="AO52" s="15"/>
    </row>
    <row r="53" spans="1:41" ht="12" customHeight="1">
      <c r="A53" s="67"/>
      <c r="B53" s="38"/>
      <c r="C53" s="39" t="s">
        <v>31</v>
      </c>
      <c r="D53" s="40" t="s">
        <v>2</v>
      </c>
      <c r="E53" s="58">
        <f>E10*E25</f>
        <v>0</v>
      </c>
      <c r="F53" s="58"/>
      <c r="G53" s="58">
        <f>G10*G25</f>
        <v>0</v>
      </c>
      <c r="H53" s="38"/>
      <c r="I53" s="58">
        <f>I10*I25</f>
        <v>0</v>
      </c>
      <c r="J53" s="58"/>
      <c r="K53" s="58">
        <f>K10*K25</f>
        <v>0</v>
      </c>
      <c r="L53" s="38"/>
      <c r="M53" s="58">
        <f>M10*M25</f>
        <v>0</v>
      </c>
      <c r="N53" s="38"/>
      <c r="O53" s="58">
        <f>O10*O25</f>
        <v>0</v>
      </c>
      <c r="P53" s="38"/>
      <c r="Q53" s="58">
        <f>Q10*Q25</f>
        <v>0</v>
      </c>
      <c r="R53" s="58"/>
      <c r="S53" s="58">
        <f>S10*S25</f>
        <v>0</v>
      </c>
      <c r="T53" s="38"/>
      <c r="U53" s="62"/>
      <c r="V53" s="15"/>
      <c r="W53" s="59"/>
      <c r="X53" s="59"/>
      <c r="Y53" s="59"/>
      <c r="Z53" s="59"/>
      <c r="AA53" s="59"/>
      <c r="AB53" s="15"/>
      <c r="AC53" s="15"/>
      <c r="AD53" s="15"/>
      <c r="AE53" s="15"/>
      <c r="AF53" s="15"/>
      <c r="AG53" s="15"/>
      <c r="AH53" s="15"/>
      <c r="AI53" s="15"/>
      <c r="AJ53" s="15"/>
      <c r="AK53" s="15"/>
      <c r="AL53" s="15"/>
      <c r="AM53" s="15"/>
      <c r="AN53" s="15"/>
      <c r="AO53" s="15"/>
    </row>
    <row r="54" spans="1:41" ht="12" customHeight="1">
      <c r="A54" s="67"/>
      <c r="B54" s="38"/>
      <c r="C54" s="39" t="s">
        <v>62</v>
      </c>
      <c r="D54" s="40" t="s">
        <v>153</v>
      </c>
      <c r="E54" s="182">
        <f>SUM(E116:E130)</f>
        <v>0</v>
      </c>
      <c r="F54" s="182"/>
      <c r="G54" s="182">
        <f t="shared" ref="G54:Q54" si="3">SUM(G116:G130)</f>
        <v>0</v>
      </c>
      <c r="H54" s="182"/>
      <c r="I54" s="182">
        <f t="shared" si="3"/>
        <v>0</v>
      </c>
      <c r="J54" s="182"/>
      <c r="K54" s="182">
        <f t="shared" si="3"/>
        <v>0</v>
      </c>
      <c r="L54" s="182"/>
      <c r="M54" s="182">
        <f t="shared" si="3"/>
        <v>0</v>
      </c>
      <c r="N54" s="182"/>
      <c r="O54" s="182">
        <f t="shared" si="3"/>
        <v>0</v>
      </c>
      <c r="P54" s="182"/>
      <c r="Q54" s="182">
        <f t="shared" si="3"/>
        <v>0</v>
      </c>
      <c r="R54" s="182"/>
      <c r="S54" s="182">
        <f>SUM(S116:S130)</f>
        <v>0</v>
      </c>
      <c r="T54" s="38"/>
      <c r="U54" s="62"/>
      <c r="V54" s="15"/>
      <c r="W54" s="59"/>
      <c r="X54" s="59"/>
      <c r="Y54" s="59"/>
      <c r="Z54" s="59"/>
      <c r="AA54" s="59"/>
      <c r="AB54" s="15"/>
      <c r="AC54" s="15"/>
      <c r="AD54" s="15"/>
      <c r="AE54" s="15"/>
      <c r="AF54" s="15"/>
      <c r="AG54" s="15"/>
      <c r="AH54" s="15"/>
      <c r="AI54" s="15"/>
      <c r="AJ54" s="15"/>
      <c r="AK54" s="15"/>
      <c r="AL54" s="15"/>
      <c r="AM54" s="15"/>
      <c r="AN54" s="15"/>
      <c r="AO54" s="15"/>
    </row>
    <row r="55" spans="1:41" ht="12" customHeight="1">
      <c r="A55" s="67"/>
      <c r="B55" s="38"/>
      <c r="C55" s="39"/>
      <c r="D55" s="40"/>
      <c r="E55" s="58"/>
      <c r="F55" s="58"/>
      <c r="G55" s="58"/>
      <c r="H55" s="38"/>
      <c r="I55" s="58"/>
      <c r="J55" s="58"/>
      <c r="K55" s="58"/>
      <c r="L55" s="38"/>
      <c r="M55" s="58"/>
      <c r="N55" s="38"/>
      <c r="O55" s="58"/>
      <c r="P55" s="38"/>
      <c r="Q55" s="58"/>
      <c r="R55" s="58"/>
      <c r="S55" s="58"/>
      <c r="T55" s="38"/>
      <c r="U55" s="62"/>
      <c r="V55" s="15"/>
      <c r="W55" s="59"/>
      <c r="X55" s="59"/>
      <c r="Y55" s="59"/>
      <c r="Z55" s="59"/>
      <c r="AA55" s="59"/>
      <c r="AB55" s="15"/>
      <c r="AC55" s="15"/>
      <c r="AD55" s="15"/>
      <c r="AE55" s="15"/>
      <c r="AF55" s="15"/>
      <c r="AG55" s="15"/>
      <c r="AH55" s="15"/>
      <c r="AI55" s="15"/>
      <c r="AJ55" s="15"/>
      <c r="AK55" s="15"/>
      <c r="AL55" s="15"/>
      <c r="AM55" s="15"/>
      <c r="AN55" s="15"/>
      <c r="AO55" s="15"/>
    </row>
    <row r="56" spans="1:41" ht="18" customHeight="1" thickBot="1">
      <c r="A56" s="67"/>
      <c r="B56" s="38"/>
      <c r="C56" s="39" t="s">
        <v>1</v>
      </c>
      <c r="D56" s="40" t="s">
        <v>154</v>
      </c>
      <c r="E56" s="173">
        <f>SUM(E53:E54)</f>
        <v>0</v>
      </c>
      <c r="F56" s="174"/>
      <c r="G56" s="173">
        <f>SUM(G53:G54)</f>
        <v>0</v>
      </c>
      <c r="H56" s="175"/>
      <c r="I56" s="173">
        <f>SUM(I53:I54)</f>
        <v>0</v>
      </c>
      <c r="J56" s="174"/>
      <c r="K56" s="173">
        <f>SUM(K53:K54)</f>
        <v>0</v>
      </c>
      <c r="L56" s="175"/>
      <c r="M56" s="173">
        <f>SUM(M53:M54)</f>
        <v>0</v>
      </c>
      <c r="N56" s="175"/>
      <c r="O56" s="173">
        <f>SUM(O53:O54)</f>
        <v>0</v>
      </c>
      <c r="P56" s="175"/>
      <c r="Q56" s="173">
        <f>SUM(Q53:Q54)</f>
        <v>0</v>
      </c>
      <c r="R56" s="174"/>
      <c r="S56" s="173">
        <f>SUM(S53:S54)</f>
        <v>0</v>
      </c>
      <c r="T56" s="38"/>
      <c r="U56" s="62"/>
      <c r="V56" s="15"/>
      <c r="W56" s="59"/>
      <c r="X56" s="59"/>
      <c r="Y56" s="59"/>
      <c r="Z56" s="59"/>
      <c r="AA56" s="59"/>
      <c r="AB56" s="15"/>
      <c r="AC56" s="15"/>
      <c r="AD56" s="15"/>
      <c r="AE56" s="15"/>
      <c r="AF56" s="15"/>
      <c r="AG56" s="15"/>
      <c r="AH56" s="15"/>
      <c r="AI56" s="15"/>
      <c r="AJ56" s="15"/>
      <c r="AK56" s="15"/>
      <c r="AL56" s="15"/>
      <c r="AM56" s="15"/>
      <c r="AN56" s="15"/>
      <c r="AO56" s="15"/>
    </row>
    <row r="57" spans="1:41" ht="161.25" customHeight="1" thickTop="1">
      <c r="A57" s="67"/>
      <c r="B57" s="38"/>
      <c r="C57" s="39"/>
      <c r="D57" s="40"/>
      <c r="E57" s="58"/>
      <c r="F57" s="58"/>
      <c r="G57" s="58"/>
      <c r="H57" s="38"/>
      <c r="I57" s="58"/>
      <c r="J57" s="58"/>
      <c r="K57" s="58"/>
      <c r="L57" s="38"/>
      <c r="M57" s="58"/>
      <c r="N57" s="58"/>
      <c r="O57" s="58"/>
      <c r="P57" s="38"/>
      <c r="Q57" s="58"/>
      <c r="R57" s="58"/>
      <c r="S57" s="58"/>
      <c r="T57" s="38"/>
      <c r="U57" s="62"/>
      <c r="V57" s="15"/>
      <c r="W57" s="59"/>
      <c r="X57" s="59"/>
      <c r="Y57" s="59"/>
      <c r="Z57" s="59"/>
      <c r="AA57" s="59"/>
      <c r="AB57" s="15"/>
      <c r="AC57" s="15"/>
      <c r="AD57" s="15"/>
      <c r="AE57" s="15"/>
      <c r="AF57" s="15"/>
      <c r="AG57" s="15"/>
      <c r="AH57" s="15"/>
      <c r="AI57" s="15"/>
      <c r="AJ57" s="15"/>
      <c r="AK57" s="15"/>
      <c r="AL57" s="15"/>
      <c r="AM57" s="15"/>
      <c r="AN57" s="15"/>
      <c r="AO57" s="15"/>
    </row>
    <row r="58" spans="1:41">
      <c r="A58" s="59"/>
      <c r="B58" s="68"/>
      <c r="C58" s="68"/>
      <c r="D58" s="73"/>
      <c r="E58" s="68"/>
      <c r="F58" s="68"/>
      <c r="G58" s="68"/>
      <c r="H58" s="68"/>
      <c r="I58" s="68"/>
      <c r="J58" s="68"/>
      <c r="K58" s="68"/>
      <c r="L58" s="68"/>
      <c r="M58" s="68"/>
      <c r="N58" s="68"/>
      <c r="O58" s="68"/>
      <c r="P58" s="68"/>
      <c r="Q58" s="68"/>
      <c r="R58" s="68"/>
      <c r="S58" s="68"/>
      <c r="T58" s="68"/>
      <c r="U58" s="62"/>
      <c r="V58" s="15"/>
      <c r="W58" s="59"/>
      <c r="X58" s="59"/>
      <c r="Y58" s="59"/>
      <c r="Z58" s="59"/>
      <c r="AA58" s="59"/>
      <c r="AB58" s="15"/>
      <c r="AC58" s="15"/>
      <c r="AD58" s="15"/>
      <c r="AE58" s="15"/>
      <c r="AF58" s="15"/>
      <c r="AG58" s="15"/>
      <c r="AH58" s="15"/>
      <c r="AI58" s="15"/>
      <c r="AJ58" s="15"/>
      <c r="AK58" s="15"/>
      <c r="AL58" s="15"/>
      <c r="AM58" s="15"/>
      <c r="AN58" s="15"/>
      <c r="AO58" s="15"/>
    </row>
    <row r="59" spans="1:41" ht="7.5" customHeight="1">
      <c r="A59" s="59"/>
      <c r="B59" s="68"/>
      <c r="C59" s="68"/>
      <c r="D59" s="73"/>
      <c r="E59" s="68"/>
      <c r="F59" s="68"/>
      <c r="G59" s="68"/>
      <c r="H59" s="68"/>
      <c r="I59" s="68"/>
      <c r="J59" s="68"/>
      <c r="K59" s="68"/>
      <c r="L59" s="68"/>
      <c r="M59" s="68"/>
      <c r="N59" s="68"/>
      <c r="O59" s="68"/>
      <c r="P59" s="68"/>
      <c r="Q59" s="68"/>
      <c r="R59" s="68"/>
      <c r="S59" s="68"/>
      <c r="T59" s="68"/>
      <c r="U59" s="68"/>
      <c r="V59" s="15"/>
      <c r="W59" s="59"/>
      <c r="X59" s="59"/>
      <c r="Y59" s="59"/>
      <c r="Z59" s="59"/>
      <c r="AA59" s="59"/>
      <c r="AB59" s="15"/>
      <c r="AC59" s="15"/>
      <c r="AD59" s="15"/>
      <c r="AE59" s="15"/>
      <c r="AF59" s="15"/>
      <c r="AG59" s="15"/>
      <c r="AH59" s="15"/>
      <c r="AI59" s="15"/>
      <c r="AJ59" s="15"/>
      <c r="AK59" s="15"/>
      <c r="AL59" s="15"/>
      <c r="AM59" s="15"/>
      <c r="AN59" s="15"/>
      <c r="AO59" s="15"/>
    </row>
    <row r="60" spans="1:41" hidden="1">
      <c r="A60" s="6"/>
      <c r="B60" s="10"/>
      <c r="C60" s="6"/>
      <c r="D60" s="8"/>
      <c r="E60" s="6"/>
      <c r="F60" s="6"/>
      <c r="G60" s="6"/>
      <c r="H60" s="6"/>
      <c r="I60" s="6"/>
      <c r="J60" s="6"/>
      <c r="K60" s="6"/>
      <c r="L60" s="6"/>
      <c r="M60" s="6"/>
      <c r="N60" s="6"/>
      <c r="O60" s="6"/>
      <c r="P60" s="6"/>
      <c r="Q60" s="6"/>
      <c r="R60" s="6"/>
      <c r="S60" s="6"/>
      <c r="T60" s="6"/>
      <c r="U60" s="6"/>
      <c r="V60" s="15"/>
      <c r="W60" s="15"/>
      <c r="X60" s="15"/>
      <c r="Y60" s="15"/>
      <c r="Z60" s="15"/>
      <c r="AA60" s="15"/>
      <c r="AB60" s="15"/>
      <c r="AC60" s="15"/>
      <c r="AD60" s="15"/>
      <c r="AE60" s="15"/>
      <c r="AF60" s="15"/>
      <c r="AG60" s="15"/>
      <c r="AH60" s="15"/>
      <c r="AI60" s="15"/>
      <c r="AJ60" s="15"/>
      <c r="AK60" s="15"/>
      <c r="AL60" s="15"/>
      <c r="AM60" s="15"/>
      <c r="AN60" s="15"/>
      <c r="AO60" s="15"/>
    </row>
    <row r="61" spans="1:41" hidden="1">
      <c r="A61" s="6"/>
      <c r="B61" s="10"/>
      <c r="C61" s="6"/>
      <c r="D61" s="8"/>
      <c r="E61" s="6"/>
      <c r="F61" s="6"/>
      <c r="G61" s="6"/>
      <c r="H61" s="6"/>
      <c r="I61" s="6"/>
      <c r="J61" s="6"/>
      <c r="K61" s="6"/>
      <c r="L61" s="6"/>
      <c r="M61" s="6"/>
      <c r="N61" s="6"/>
      <c r="O61" s="6"/>
      <c r="P61" s="6"/>
      <c r="Q61" s="6"/>
      <c r="R61" s="6"/>
      <c r="S61" s="6"/>
      <c r="T61" s="6"/>
      <c r="U61" s="6"/>
      <c r="V61" s="15"/>
      <c r="W61" s="15"/>
      <c r="X61" s="15"/>
      <c r="Y61" s="15"/>
      <c r="Z61" s="15"/>
      <c r="AA61" s="15"/>
      <c r="AB61" s="15"/>
      <c r="AC61" s="15"/>
      <c r="AD61" s="15"/>
      <c r="AE61" s="15"/>
      <c r="AF61" s="15"/>
      <c r="AG61" s="15"/>
      <c r="AH61" s="15"/>
      <c r="AI61" s="15"/>
      <c r="AJ61" s="15"/>
      <c r="AK61" s="15"/>
      <c r="AL61" s="15"/>
      <c r="AM61" s="15"/>
      <c r="AN61" s="15"/>
      <c r="AO61" s="15"/>
    </row>
    <row r="62" spans="1:41" hidden="1">
      <c r="A62" s="178"/>
      <c r="B62" s="178"/>
      <c r="C62" s="178"/>
      <c r="D62" s="179"/>
      <c r="E62" s="178"/>
      <c r="F62" s="178"/>
      <c r="G62" s="178"/>
      <c r="H62" s="178"/>
      <c r="I62" s="178"/>
      <c r="J62" s="178"/>
      <c r="K62" s="178"/>
      <c r="L62" s="178"/>
      <c r="M62" s="178"/>
      <c r="N62" s="178"/>
      <c r="O62" s="178"/>
      <c r="P62" s="178"/>
      <c r="Q62" s="178"/>
      <c r="R62" s="178"/>
      <c r="S62" s="178"/>
      <c r="T62" s="178"/>
      <c r="U62" s="178"/>
      <c r="V62" s="15"/>
      <c r="W62" s="15"/>
      <c r="X62" s="15"/>
      <c r="Y62" s="15"/>
      <c r="Z62" s="15"/>
      <c r="AA62" s="15"/>
      <c r="AB62" s="15"/>
      <c r="AC62" s="15"/>
      <c r="AD62" s="15"/>
      <c r="AE62" s="15"/>
      <c r="AF62" s="15"/>
      <c r="AG62" s="15"/>
      <c r="AH62" s="15"/>
      <c r="AI62" s="15"/>
      <c r="AJ62" s="15"/>
      <c r="AK62" s="15"/>
      <c r="AL62" s="15"/>
      <c r="AM62" s="15"/>
      <c r="AN62" s="15"/>
      <c r="AO62" s="15"/>
    </row>
    <row r="63" spans="1:41" hidden="1">
      <c r="A63" s="178"/>
      <c r="B63" s="178"/>
      <c r="C63" s="178"/>
      <c r="D63" s="179"/>
      <c r="E63" s="178"/>
      <c r="F63" s="178"/>
      <c r="G63" s="178"/>
      <c r="H63" s="178"/>
      <c r="I63" s="178"/>
      <c r="J63" s="178"/>
      <c r="K63" s="178"/>
      <c r="L63" s="178"/>
      <c r="M63" s="178"/>
      <c r="N63" s="178"/>
      <c r="O63" s="178"/>
      <c r="P63" s="178"/>
      <c r="Q63" s="178"/>
      <c r="R63" s="178"/>
      <c r="S63" s="178"/>
      <c r="T63" s="178"/>
      <c r="U63" s="178"/>
      <c r="V63" s="15"/>
      <c r="W63" s="15"/>
      <c r="X63" s="15"/>
      <c r="Y63" s="15"/>
      <c r="Z63" s="15"/>
      <c r="AA63" s="15"/>
      <c r="AB63" s="15"/>
      <c r="AC63" s="15"/>
      <c r="AD63" s="15"/>
      <c r="AE63" s="15"/>
      <c r="AF63" s="15"/>
      <c r="AG63" s="15"/>
      <c r="AH63" s="15"/>
      <c r="AI63" s="15"/>
      <c r="AJ63" s="15"/>
      <c r="AK63" s="15"/>
      <c r="AL63" s="15"/>
      <c r="AM63" s="15"/>
      <c r="AN63" s="15"/>
      <c r="AO63" s="15"/>
    </row>
    <row r="64" spans="1:41" hidden="1">
      <c r="A64" s="178"/>
      <c r="B64" s="178"/>
      <c r="C64" s="178"/>
      <c r="D64" s="179"/>
      <c r="E64" s="178"/>
      <c r="F64" s="178"/>
      <c r="G64" s="178"/>
      <c r="H64" s="178"/>
      <c r="I64" s="178"/>
      <c r="J64" s="178"/>
      <c r="K64" s="178"/>
      <c r="L64" s="178"/>
      <c r="M64" s="178"/>
      <c r="N64" s="178"/>
      <c r="O64" s="178"/>
      <c r="P64" s="178"/>
      <c r="Q64" s="178"/>
      <c r="R64" s="178"/>
      <c r="S64" s="178"/>
      <c r="T64" s="178"/>
      <c r="U64" s="178"/>
      <c r="V64" s="15"/>
      <c r="W64" s="15"/>
      <c r="X64" s="15"/>
      <c r="Y64" s="15"/>
      <c r="Z64" s="15"/>
      <c r="AA64" s="15"/>
      <c r="AB64" s="15"/>
      <c r="AC64" s="15"/>
      <c r="AD64" s="15"/>
      <c r="AE64" s="15"/>
      <c r="AF64" s="15"/>
      <c r="AG64" s="15"/>
      <c r="AH64" s="15"/>
      <c r="AI64" s="15"/>
      <c r="AJ64" s="15"/>
      <c r="AK64" s="15"/>
      <c r="AL64" s="15"/>
      <c r="AM64" s="15"/>
      <c r="AN64" s="15"/>
      <c r="AO64" s="15"/>
    </row>
    <row r="65" spans="1:41" hidden="1">
      <c r="A65" s="178"/>
      <c r="B65" s="178"/>
      <c r="C65" s="178"/>
      <c r="D65" s="179"/>
      <c r="E65" s="178"/>
      <c r="F65" s="178"/>
      <c r="G65" s="178"/>
      <c r="H65" s="178"/>
      <c r="I65" s="178"/>
      <c r="J65" s="178"/>
      <c r="K65" s="178"/>
      <c r="L65" s="178"/>
      <c r="M65" s="178"/>
      <c r="N65" s="178"/>
      <c r="O65" s="178"/>
      <c r="P65" s="178"/>
      <c r="Q65" s="178"/>
      <c r="R65" s="178"/>
      <c r="S65" s="178"/>
      <c r="T65" s="178"/>
      <c r="U65" s="178"/>
      <c r="V65" s="15"/>
      <c r="W65" s="15"/>
      <c r="X65" s="15"/>
      <c r="Y65" s="15"/>
      <c r="Z65" s="15"/>
      <c r="AA65" s="15"/>
      <c r="AB65" s="15"/>
      <c r="AC65" s="15"/>
      <c r="AD65" s="15"/>
      <c r="AE65" s="15"/>
      <c r="AF65" s="15"/>
      <c r="AG65" s="15"/>
      <c r="AH65" s="15"/>
      <c r="AI65" s="15"/>
      <c r="AJ65" s="15"/>
      <c r="AK65" s="15"/>
      <c r="AL65" s="15"/>
      <c r="AM65" s="15"/>
      <c r="AN65" s="15"/>
      <c r="AO65" s="15"/>
    </row>
    <row r="66" spans="1:41" ht="273" customHeight="1">
      <c r="A66" s="178"/>
      <c r="B66" s="178"/>
      <c r="C66" s="178"/>
      <c r="D66" s="179"/>
      <c r="E66" s="178"/>
      <c r="F66" s="178"/>
      <c r="G66" s="178"/>
      <c r="H66" s="178"/>
      <c r="I66" s="178"/>
      <c r="J66" s="178"/>
      <c r="K66" s="178"/>
      <c r="L66" s="178"/>
      <c r="M66" s="178"/>
      <c r="N66" s="178"/>
      <c r="O66" s="178"/>
      <c r="P66" s="178"/>
      <c r="Q66" s="178"/>
      <c r="R66" s="178"/>
      <c r="S66" s="178"/>
      <c r="T66" s="178"/>
      <c r="U66" s="178"/>
      <c r="V66" s="15"/>
      <c r="W66" s="15"/>
      <c r="X66" s="15"/>
      <c r="Y66" s="15"/>
      <c r="Z66" s="15"/>
      <c r="AA66" s="15"/>
      <c r="AB66" s="15"/>
      <c r="AC66" s="15"/>
      <c r="AD66" s="15"/>
      <c r="AE66" s="15"/>
      <c r="AF66" s="15"/>
      <c r="AG66" s="15"/>
      <c r="AH66" s="15"/>
      <c r="AI66" s="15"/>
      <c r="AJ66" s="15"/>
      <c r="AK66" s="15"/>
      <c r="AL66" s="15"/>
      <c r="AM66" s="15"/>
      <c r="AN66" s="15"/>
      <c r="AO66" s="15"/>
    </row>
    <row r="67" spans="1:41" ht="224.25" customHeight="1">
      <c r="A67" s="178"/>
      <c r="B67" s="178"/>
      <c r="C67" s="178"/>
      <c r="D67" s="179"/>
      <c r="E67" s="178"/>
      <c r="F67" s="178"/>
      <c r="G67" s="178"/>
      <c r="H67" s="178"/>
      <c r="I67" s="178"/>
      <c r="J67" s="178"/>
      <c r="K67" s="178"/>
      <c r="L67" s="178"/>
      <c r="M67" s="178"/>
      <c r="N67" s="178"/>
      <c r="O67" s="178"/>
      <c r="P67" s="178"/>
      <c r="Q67" s="178"/>
      <c r="R67" s="178"/>
      <c r="S67" s="178"/>
      <c r="T67" s="178"/>
      <c r="U67" s="178"/>
      <c r="V67" s="15"/>
      <c r="W67" s="15"/>
      <c r="X67" s="15"/>
      <c r="Y67" s="15"/>
      <c r="Z67" s="15"/>
      <c r="AA67" s="15"/>
      <c r="AB67" s="15"/>
      <c r="AC67" s="15"/>
      <c r="AD67" s="15"/>
      <c r="AE67" s="15"/>
      <c r="AF67" s="15"/>
      <c r="AG67" s="15"/>
      <c r="AH67" s="15"/>
      <c r="AI67" s="15"/>
      <c r="AJ67" s="15"/>
      <c r="AK67" s="15"/>
      <c r="AL67" s="15"/>
      <c r="AM67" s="15"/>
      <c r="AN67" s="15"/>
      <c r="AO67" s="15"/>
    </row>
    <row r="68" spans="1:41" s="235" customFormat="1" ht="9.9499999999999993" customHeight="1">
      <c r="A68" s="232"/>
      <c r="B68" s="232"/>
      <c r="C68" s="232"/>
      <c r="D68" s="233"/>
      <c r="E68" s="232"/>
      <c r="F68" s="232"/>
      <c r="G68" s="232"/>
      <c r="H68" s="232"/>
      <c r="I68" s="232"/>
      <c r="J68" s="232"/>
      <c r="K68" s="232"/>
      <c r="L68" s="232"/>
      <c r="M68" s="232"/>
      <c r="N68" s="232"/>
      <c r="O68" s="232"/>
      <c r="P68" s="232"/>
      <c r="Q68" s="232"/>
      <c r="R68" s="232"/>
      <c r="S68" s="232"/>
      <c r="T68" s="232"/>
      <c r="U68" s="232"/>
      <c r="V68" s="234"/>
      <c r="W68" s="234"/>
      <c r="X68" s="234"/>
      <c r="Y68" s="234"/>
      <c r="Z68" s="234"/>
      <c r="AA68" s="234"/>
      <c r="AB68" s="234"/>
      <c r="AC68" s="234"/>
      <c r="AD68" s="234"/>
      <c r="AE68" s="234"/>
      <c r="AF68" s="234"/>
      <c r="AG68" s="234"/>
      <c r="AH68" s="234"/>
      <c r="AI68" s="234"/>
      <c r="AJ68" s="234"/>
      <c r="AK68" s="234"/>
      <c r="AL68" s="234"/>
      <c r="AM68" s="234"/>
      <c r="AN68" s="234"/>
      <c r="AO68" s="234"/>
    </row>
    <row r="69" spans="1:41" s="235" customFormat="1" ht="9.9499999999999993" customHeight="1">
      <c r="A69" s="236" t="s">
        <v>155</v>
      </c>
      <c r="B69" s="237"/>
      <c r="C69" s="237"/>
      <c r="D69" s="238" t="s">
        <v>5</v>
      </c>
      <c r="E69" s="239" t="s">
        <v>4</v>
      </c>
      <c r="F69" s="239" t="s">
        <v>24</v>
      </c>
      <c r="G69" s="239" t="s">
        <v>44</v>
      </c>
      <c r="H69" s="232"/>
      <c r="I69" s="239" t="s">
        <v>156</v>
      </c>
      <c r="J69" s="239" t="s">
        <v>157</v>
      </c>
      <c r="K69" s="239" t="s">
        <v>158</v>
      </c>
      <c r="L69" s="232"/>
      <c r="M69" s="239" t="s">
        <v>159</v>
      </c>
      <c r="N69" s="239" t="s">
        <v>160</v>
      </c>
      <c r="O69" s="239" t="s">
        <v>161</v>
      </c>
      <c r="P69" s="232"/>
      <c r="Q69" s="239" t="s">
        <v>162</v>
      </c>
      <c r="R69" s="239" t="s">
        <v>163</v>
      </c>
      <c r="S69" s="239" t="s">
        <v>164</v>
      </c>
      <c r="T69" s="232"/>
      <c r="U69" s="232"/>
      <c r="V69" s="234"/>
      <c r="W69" s="234"/>
      <c r="X69" s="234"/>
      <c r="Y69" s="234"/>
      <c r="Z69" s="234"/>
      <c r="AA69" s="234"/>
      <c r="AB69" s="234"/>
      <c r="AC69" s="234"/>
      <c r="AD69" s="234"/>
      <c r="AE69" s="234"/>
      <c r="AF69" s="234"/>
      <c r="AG69" s="234"/>
      <c r="AH69" s="234"/>
      <c r="AI69" s="234"/>
      <c r="AJ69" s="234"/>
      <c r="AK69" s="234"/>
      <c r="AL69" s="234"/>
      <c r="AM69" s="234"/>
      <c r="AN69" s="234"/>
      <c r="AO69" s="234"/>
    </row>
    <row r="70" spans="1:41" s="235" customFormat="1" ht="9.9499999999999993" customHeight="1">
      <c r="A70" s="237" t="s">
        <v>37</v>
      </c>
      <c r="B70" s="237"/>
      <c r="C70" s="237"/>
      <c r="D70" s="236">
        <v>60</v>
      </c>
      <c r="E70" s="237">
        <v>10</v>
      </c>
      <c r="F70" s="237">
        <v>30</v>
      </c>
      <c r="G70" s="237">
        <v>0</v>
      </c>
      <c r="H70" s="232"/>
      <c r="I70" s="237">
        <v>10</v>
      </c>
      <c r="J70" s="237">
        <v>30</v>
      </c>
      <c r="K70" s="237">
        <v>0</v>
      </c>
      <c r="L70" s="232"/>
      <c r="M70" s="237">
        <v>10</v>
      </c>
      <c r="N70" s="237">
        <v>30</v>
      </c>
      <c r="O70" s="237">
        <v>0</v>
      </c>
      <c r="P70" s="232"/>
      <c r="Q70" s="237">
        <v>10</v>
      </c>
      <c r="R70" s="237">
        <v>30</v>
      </c>
      <c r="S70" s="237">
        <v>0</v>
      </c>
      <c r="T70" s="232"/>
      <c r="U70" s="232"/>
      <c r="V70" s="234"/>
      <c r="W70" s="234"/>
      <c r="X70" s="234"/>
      <c r="Y70" s="234"/>
      <c r="Z70" s="234"/>
      <c r="AA70" s="234"/>
      <c r="AB70" s="234"/>
      <c r="AC70" s="234"/>
      <c r="AD70" s="234"/>
      <c r="AE70" s="234"/>
      <c r="AF70" s="234"/>
      <c r="AG70" s="234"/>
      <c r="AH70" s="234"/>
      <c r="AI70" s="234"/>
      <c r="AJ70" s="234"/>
      <c r="AK70" s="234"/>
      <c r="AL70" s="234"/>
      <c r="AM70" s="234"/>
      <c r="AN70" s="234"/>
      <c r="AO70" s="234"/>
    </row>
    <row r="71" spans="1:41" s="235" customFormat="1" ht="9.9499999999999993" customHeight="1">
      <c r="A71" s="237" t="s">
        <v>38</v>
      </c>
      <c r="B71" s="237"/>
      <c r="C71" s="237"/>
      <c r="D71" s="236">
        <v>55</v>
      </c>
      <c r="E71" s="237">
        <v>5</v>
      </c>
      <c r="F71" s="237">
        <v>40</v>
      </c>
      <c r="G71" s="237">
        <v>0</v>
      </c>
      <c r="H71" s="232"/>
      <c r="I71" s="237">
        <v>5</v>
      </c>
      <c r="J71" s="237">
        <v>40</v>
      </c>
      <c r="K71" s="237">
        <v>0</v>
      </c>
      <c r="L71" s="232"/>
      <c r="M71" s="237">
        <v>5</v>
      </c>
      <c r="N71" s="237">
        <v>40</v>
      </c>
      <c r="O71" s="237">
        <v>0</v>
      </c>
      <c r="P71" s="232"/>
      <c r="Q71" s="237">
        <v>5</v>
      </c>
      <c r="R71" s="237">
        <v>40</v>
      </c>
      <c r="S71" s="237">
        <v>0</v>
      </c>
      <c r="T71" s="232"/>
      <c r="U71" s="232"/>
      <c r="V71" s="234"/>
      <c r="W71" s="234"/>
      <c r="X71" s="234"/>
      <c r="Y71" s="234"/>
      <c r="Z71" s="234"/>
      <c r="AA71" s="234"/>
      <c r="AB71" s="234"/>
      <c r="AC71" s="234"/>
      <c r="AD71" s="234"/>
      <c r="AE71" s="234"/>
      <c r="AF71" s="234"/>
      <c r="AG71" s="234"/>
      <c r="AH71" s="234"/>
      <c r="AI71" s="234"/>
      <c r="AJ71" s="234"/>
      <c r="AK71" s="234"/>
      <c r="AL71" s="234"/>
      <c r="AM71" s="234"/>
      <c r="AN71" s="234"/>
      <c r="AO71" s="234"/>
    </row>
    <row r="72" spans="1:41" s="235" customFormat="1" ht="9.9499999999999993" customHeight="1">
      <c r="A72" s="237" t="s">
        <v>39</v>
      </c>
      <c r="B72" s="237"/>
      <c r="C72" s="237"/>
      <c r="D72" s="236">
        <v>55</v>
      </c>
      <c r="E72" s="237">
        <v>5</v>
      </c>
      <c r="F72" s="237">
        <v>40</v>
      </c>
      <c r="G72" s="237">
        <v>0</v>
      </c>
      <c r="H72" s="232"/>
      <c r="I72" s="237">
        <v>5</v>
      </c>
      <c r="J72" s="237">
        <v>40</v>
      </c>
      <c r="K72" s="237">
        <v>0</v>
      </c>
      <c r="L72" s="232"/>
      <c r="M72" s="237">
        <v>5</v>
      </c>
      <c r="N72" s="237">
        <v>40</v>
      </c>
      <c r="O72" s="237">
        <v>0</v>
      </c>
      <c r="P72" s="232"/>
      <c r="Q72" s="237">
        <v>5</v>
      </c>
      <c r="R72" s="237">
        <v>40</v>
      </c>
      <c r="S72" s="237">
        <v>0</v>
      </c>
      <c r="T72" s="232"/>
      <c r="U72" s="232"/>
      <c r="V72" s="234"/>
      <c r="W72" s="234"/>
      <c r="X72" s="234"/>
      <c r="Y72" s="234"/>
      <c r="Z72" s="234"/>
      <c r="AA72" s="234"/>
      <c r="AB72" s="234"/>
      <c r="AC72" s="234"/>
      <c r="AD72" s="234"/>
      <c r="AE72" s="234"/>
      <c r="AF72" s="234"/>
      <c r="AG72" s="234"/>
      <c r="AH72" s="234"/>
      <c r="AI72" s="234"/>
      <c r="AJ72" s="234"/>
      <c r="AK72" s="234"/>
      <c r="AL72" s="234"/>
      <c r="AM72" s="234"/>
      <c r="AN72" s="234"/>
      <c r="AO72" s="234"/>
    </row>
    <row r="73" spans="1:41" s="235" customFormat="1" ht="9.9499999999999993" customHeight="1">
      <c r="A73" s="237" t="s">
        <v>40</v>
      </c>
      <c r="B73" s="237"/>
      <c r="C73" s="237"/>
      <c r="D73" s="236">
        <v>70</v>
      </c>
      <c r="E73" s="237">
        <v>0</v>
      </c>
      <c r="F73" s="237">
        <v>30</v>
      </c>
      <c r="G73" s="237">
        <v>0</v>
      </c>
      <c r="H73" s="232"/>
      <c r="I73" s="237">
        <v>0</v>
      </c>
      <c r="J73" s="237">
        <v>30</v>
      </c>
      <c r="K73" s="237">
        <v>0</v>
      </c>
      <c r="L73" s="232"/>
      <c r="M73" s="237">
        <v>0</v>
      </c>
      <c r="N73" s="237">
        <v>30</v>
      </c>
      <c r="O73" s="237">
        <v>0</v>
      </c>
      <c r="P73" s="232"/>
      <c r="Q73" s="237">
        <v>0</v>
      </c>
      <c r="R73" s="237">
        <v>30</v>
      </c>
      <c r="S73" s="237">
        <v>0</v>
      </c>
      <c r="T73" s="232"/>
      <c r="U73" s="232"/>
      <c r="V73" s="234"/>
      <c r="W73" s="234"/>
      <c r="X73" s="234"/>
      <c r="Y73" s="234"/>
      <c r="Z73" s="234"/>
      <c r="AA73" s="234"/>
      <c r="AB73" s="234"/>
      <c r="AC73" s="234"/>
      <c r="AD73" s="234"/>
      <c r="AE73" s="234"/>
      <c r="AF73" s="234"/>
      <c r="AG73" s="234"/>
      <c r="AH73" s="234"/>
      <c r="AI73" s="234"/>
      <c r="AJ73" s="234"/>
      <c r="AK73" s="234"/>
      <c r="AL73" s="234"/>
      <c r="AM73" s="234"/>
      <c r="AN73" s="234"/>
      <c r="AO73" s="234"/>
    </row>
    <row r="74" spans="1:41" s="235" customFormat="1" ht="9.9499999999999993" customHeight="1">
      <c r="A74" s="237" t="s">
        <v>41</v>
      </c>
      <c r="B74" s="237"/>
      <c r="C74" s="237"/>
      <c r="D74" s="236">
        <v>76</v>
      </c>
      <c r="E74" s="237">
        <v>6</v>
      </c>
      <c r="F74" s="237">
        <v>9</v>
      </c>
      <c r="G74" s="237">
        <v>9</v>
      </c>
      <c r="H74" s="232"/>
      <c r="I74" s="237">
        <v>6</v>
      </c>
      <c r="J74" s="237">
        <v>9</v>
      </c>
      <c r="K74" s="237">
        <v>9</v>
      </c>
      <c r="L74" s="232"/>
      <c r="M74" s="237">
        <v>6</v>
      </c>
      <c r="N74" s="237">
        <v>9</v>
      </c>
      <c r="O74" s="237">
        <v>9</v>
      </c>
      <c r="P74" s="232"/>
      <c r="Q74" s="237">
        <v>6</v>
      </c>
      <c r="R74" s="237">
        <v>9</v>
      </c>
      <c r="S74" s="237">
        <v>9</v>
      </c>
      <c r="T74" s="232"/>
      <c r="U74" s="232"/>
      <c r="V74" s="234"/>
      <c r="W74" s="234"/>
      <c r="X74" s="234"/>
      <c r="Y74" s="234"/>
      <c r="Z74" s="234"/>
      <c r="AA74" s="234"/>
      <c r="AB74" s="234"/>
      <c r="AC74" s="234"/>
      <c r="AD74" s="234"/>
      <c r="AE74" s="234"/>
      <c r="AF74" s="234"/>
      <c r="AG74" s="234"/>
      <c r="AH74" s="234"/>
      <c r="AI74" s="234"/>
      <c r="AJ74" s="234"/>
      <c r="AK74" s="234"/>
      <c r="AL74" s="234"/>
      <c r="AM74" s="234"/>
      <c r="AN74" s="234"/>
      <c r="AO74" s="234"/>
    </row>
    <row r="75" spans="1:41" s="235" customFormat="1" ht="9.9499999999999993" customHeight="1">
      <c r="A75" s="237" t="s">
        <v>42</v>
      </c>
      <c r="B75" s="237"/>
      <c r="C75" s="237"/>
      <c r="D75" s="236">
        <v>70</v>
      </c>
      <c r="E75" s="237">
        <v>0</v>
      </c>
      <c r="F75" s="237">
        <v>30</v>
      </c>
      <c r="G75" s="237">
        <v>0</v>
      </c>
      <c r="H75" s="232"/>
      <c r="I75" s="237">
        <v>0</v>
      </c>
      <c r="J75" s="237">
        <v>30</v>
      </c>
      <c r="K75" s="237">
        <v>0</v>
      </c>
      <c r="L75" s="232"/>
      <c r="M75" s="237">
        <v>0</v>
      </c>
      <c r="N75" s="237">
        <v>30</v>
      </c>
      <c r="O75" s="237">
        <v>0</v>
      </c>
      <c r="P75" s="232"/>
      <c r="Q75" s="237">
        <v>0</v>
      </c>
      <c r="R75" s="237">
        <v>30</v>
      </c>
      <c r="S75" s="237">
        <v>0</v>
      </c>
      <c r="T75" s="232"/>
      <c r="U75" s="232"/>
      <c r="V75" s="234"/>
      <c r="W75" s="234"/>
      <c r="X75" s="234"/>
      <c r="Y75" s="234"/>
      <c r="Z75" s="234"/>
      <c r="AA75" s="234"/>
      <c r="AB75" s="234"/>
      <c r="AC75" s="234"/>
      <c r="AD75" s="234"/>
      <c r="AE75" s="234"/>
      <c r="AF75" s="234"/>
      <c r="AG75" s="234"/>
      <c r="AH75" s="234"/>
      <c r="AI75" s="234"/>
      <c r="AJ75" s="234"/>
      <c r="AK75" s="234"/>
      <c r="AL75" s="234"/>
      <c r="AM75" s="234"/>
      <c r="AN75" s="234"/>
      <c r="AO75" s="234"/>
    </row>
    <row r="76" spans="1:41" s="235" customFormat="1" ht="9.9499999999999993" customHeight="1">
      <c r="A76" s="237" t="s">
        <v>43</v>
      </c>
      <c r="B76" s="237"/>
      <c r="C76" s="237"/>
      <c r="D76" s="236">
        <v>76</v>
      </c>
      <c r="E76" s="237">
        <v>6</v>
      </c>
      <c r="F76" s="237">
        <v>9</v>
      </c>
      <c r="G76" s="237">
        <v>9</v>
      </c>
      <c r="H76" s="232"/>
      <c r="I76" s="237">
        <v>6</v>
      </c>
      <c r="J76" s="237">
        <v>9</v>
      </c>
      <c r="K76" s="237">
        <v>9</v>
      </c>
      <c r="L76" s="232"/>
      <c r="M76" s="237">
        <v>6</v>
      </c>
      <c r="N76" s="237">
        <v>9</v>
      </c>
      <c r="O76" s="237">
        <v>9</v>
      </c>
      <c r="P76" s="232"/>
      <c r="Q76" s="237">
        <v>6</v>
      </c>
      <c r="R76" s="237">
        <v>9</v>
      </c>
      <c r="S76" s="237">
        <v>9</v>
      </c>
      <c r="T76" s="232"/>
      <c r="U76" s="232"/>
      <c r="V76" s="234"/>
      <c r="W76" s="234"/>
      <c r="X76" s="234"/>
      <c r="Y76" s="234"/>
      <c r="Z76" s="234"/>
      <c r="AA76" s="234"/>
      <c r="AB76" s="234"/>
      <c r="AC76" s="234"/>
      <c r="AD76" s="234"/>
      <c r="AE76" s="234"/>
      <c r="AF76" s="234"/>
      <c r="AG76" s="234"/>
      <c r="AH76" s="234"/>
      <c r="AI76" s="234"/>
      <c r="AJ76" s="234"/>
      <c r="AK76" s="234"/>
      <c r="AL76" s="234"/>
      <c r="AM76" s="234"/>
      <c r="AN76" s="234"/>
      <c r="AO76" s="234"/>
    </row>
    <row r="77" spans="1:41" s="235" customFormat="1" ht="9.9499999999999993" customHeight="1">
      <c r="A77" s="232"/>
      <c r="B77" s="232"/>
      <c r="C77" s="232"/>
      <c r="D77" s="233"/>
      <c r="E77" s="232"/>
      <c r="F77" s="232"/>
      <c r="G77" s="232"/>
      <c r="H77" s="232"/>
      <c r="I77" s="232"/>
      <c r="J77" s="232"/>
      <c r="K77" s="232"/>
      <c r="L77" s="232"/>
      <c r="M77" s="232"/>
      <c r="N77" s="232"/>
      <c r="O77" s="232"/>
      <c r="P77" s="232"/>
      <c r="Q77" s="232"/>
      <c r="R77" s="232"/>
      <c r="S77" s="232"/>
      <c r="T77" s="232"/>
      <c r="U77" s="232"/>
      <c r="V77" s="234"/>
      <c r="W77" s="234"/>
      <c r="X77" s="234"/>
      <c r="Y77" s="234"/>
      <c r="Z77" s="234"/>
      <c r="AA77" s="234"/>
      <c r="AB77" s="234"/>
      <c r="AC77" s="234"/>
      <c r="AD77" s="234"/>
      <c r="AE77" s="234"/>
      <c r="AF77" s="234"/>
      <c r="AG77" s="234"/>
      <c r="AH77" s="234"/>
      <c r="AI77" s="234"/>
      <c r="AJ77" s="234"/>
      <c r="AK77" s="234"/>
      <c r="AL77" s="234"/>
      <c r="AM77" s="234"/>
      <c r="AN77" s="234"/>
      <c r="AO77" s="234"/>
    </row>
    <row r="78" spans="1:41" s="235" customFormat="1" ht="9.9499999999999993" customHeight="1">
      <c r="A78" s="232"/>
      <c r="B78" s="232"/>
      <c r="C78" s="232"/>
      <c r="D78" s="233"/>
      <c r="E78" s="232"/>
      <c r="F78" s="232"/>
      <c r="G78" s="232"/>
      <c r="H78" s="232"/>
      <c r="I78" s="232"/>
      <c r="J78" s="232"/>
      <c r="K78" s="232"/>
      <c r="L78" s="232"/>
      <c r="M78" s="232"/>
      <c r="N78" s="232"/>
      <c r="O78" s="232"/>
      <c r="P78" s="232"/>
      <c r="Q78" s="232"/>
      <c r="R78" s="232"/>
      <c r="S78" s="232"/>
      <c r="T78" s="232"/>
      <c r="U78" s="232"/>
      <c r="V78" s="234"/>
      <c r="W78" s="234"/>
      <c r="X78" s="234"/>
      <c r="Y78" s="234"/>
      <c r="Z78" s="234"/>
      <c r="AA78" s="234"/>
      <c r="AB78" s="234"/>
      <c r="AC78" s="234"/>
      <c r="AD78" s="234"/>
      <c r="AE78" s="234"/>
      <c r="AF78" s="234"/>
      <c r="AG78" s="234"/>
      <c r="AH78" s="234"/>
      <c r="AI78" s="234"/>
      <c r="AJ78" s="234"/>
      <c r="AK78" s="234"/>
      <c r="AL78" s="234"/>
      <c r="AM78" s="234"/>
      <c r="AN78" s="234"/>
      <c r="AO78" s="234"/>
    </row>
    <row r="79" spans="1:41" s="235" customFormat="1" ht="9.9499999999999993" customHeight="1">
      <c r="A79" s="232"/>
      <c r="B79" s="232"/>
      <c r="C79" s="232"/>
      <c r="D79" s="233"/>
      <c r="E79" s="232"/>
      <c r="F79" s="232"/>
      <c r="G79" s="232"/>
      <c r="H79" s="232"/>
      <c r="I79" s="232"/>
      <c r="J79" s="232"/>
      <c r="K79" s="232"/>
      <c r="L79" s="232"/>
      <c r="M79" s="232"/>
      <c r="N79" s="232"/>
      <c r="O79" s="232"/>
      <c r="P79" s="232"/>
      <c r="Q79" s="232"/>
      <c r="R79" s="232"/>
      <c r="S79" s="232"/>
      <c r="T79" s="232"/>
      <c r="U79" s="232"/>
      <c r="V79" s="234"/>
      <c r="W79" s="234"/>
      <c r="X79" s="234"/>
      <c r="Y79" s="234"/>
      <c r="Z79" s="234"/>
      <c r="AA79" s="234"/>
      <c r="AB79" s="234"/>
      <c r="AC79" s="234"/>
      <c r="AD79" s="234"/>
      <c r="AE79" s="234"/>
      <c r="AF79" s="234"/>
      <c r="AG79" s="234"/>
      <c r="AH79" s="234"/>
      <c r="AI79" s="234"/>
      <c r="AJ79" s="234"/>
      <c r="AK79" s="234"/>
      <c r="AL79" s="234"/>
      <c r="AM79" s="234"/>
      <c r="AN79" s="234"/>
      <c r="AO79" s="234"/>
    </row>
    <row r="80" spans="1:41" s="235" customFormat="1" ht="9.9499999999999993" customHeight="1">
      <c r="A80" s="232"/>
      <c r="B80" s="232"/>
      <c r="C80" s="232"/>
      <c r="D80" s="233"/>
      <c r="E80" s="232"/>
      <c r="F80" s="232"/>
      <c r="G80" s="232"/>
      <c r="H80" s="232"/>
      <c r="I80" s="232"/>
      <c r="J80" s="232"/>
      <c r="K80" s="232"/>
      <c r="L80" s="232"/>
      <c r="M80" s="232"/>
      <c r="N80" s="232"/>
      <c r="O80" s="232"/>
      <c r="P80" s="232"/>
      <c r="Q80" s="232"/>
      <c r="R80" s="232"/>
      <c r="S80" s="232"/>
      <c r="T80" s="232"/>
      <c r="U80" s="232"/>
      <c r="V80" s="234"/>
      <c r="W80" s="234"/>
      <c r="X80" s="234"/>
      <c r="Y80" s="234"/>
      <c r="Z80" s="234"/>
      <c r="AA80" s="234"/>
      <c r="AB80" s="234"/>
      <c r="AC80" s="234"/>
      <c r="AD80" s="234"/>
      <c r="AE80" s="234"/>
      <c r="AF80" s="234"/>
      <c r="AG80" s="234"/>
      <c r="AH80" s="234"/>
      <c r="AI80" s="234"/>
      <c r="AJ80" s="234"/>
      <c r="AK80" s="234"/>
      <c r="AL80" s="234"/>
      <c r="AM80" s="234"/>
      <c r="AN80" s="234"/>
      <c r="AO80" s="234"/>
    </row>
    <row r="81" spans="1:41" s="235" customFormat="1" ht="9.9499999999999993" customHeight="1">
      <c r="A81" s="232"/>
      <c r="B81" s="232"/>
      <c r="C81" s="232"/>
      <c r="D81" s="233"/>
      <c r="E81" s="232"/>
      <c r="F81" s="232"/>
      <c r="G81" s="232"/>
      <c r="H81" s="232"/>
      <c r="I81" s="232"/>
      <c r="J81" s="232"/>
      <c r="K81" s="232"/>
      <c r="L81" s="232"/>
      <c r="M81" s="232"/>
      <c r="N81" s="232"/>
      <c r="O81" s="232"/>
      <c r="P81" s="232"/>
      <c r="Q81" s="232"/>
      <c r="R81" s="232"/>
      <c r="S81" s="232"/>
      <c r="T81" s="232"/>
      <c r="U81" s="232"/>
      <c r="V81" s="234"/>
      <c r="W81" s="234"/>
      <c r="X81" s="234"/>
      <c r="Y81" s="234"/>
      <c r="Z81" s="234"/>
      <c r="AA81" s="234"/>
      <c r="AB81" s="234"/>
      <c r="AC81" s="234"/>
      <c r="AD81" s="234"/>
      <c r="AE81" s="234"/>
      <c r="AF81" s="234"/>
      <c r="AG81" s="234"/>
      <c r="AH81" s="234"/>
      <c r="AI81" s="234"/>
      <c r="AJ81" s="234"/>
      <c r="AK81" s="234"/>
      <c r="AL81" s="234"/>
      <c r="AM81" s="234"/>
      <c r="AN81" s="234"/>
      <c r="AO81" s="234"/>
    </row>
    <row r="82" spans="1:41" s="235" customFormat="1" ht="9.9499999999999993" customHeight="1">
      <c r="A82" s="232"/>
      <c r="B82" s="232"/>
      <c r="C82" s="232"/>
      <c r="D82" s="240"/>
      <c r="E82" s="241" t="str">
        <f>E8</f>
        <v>Name of PRODUCT 1</v>
      </c>
      <c r="F82" s="241">
        <f t="shared" ref="F82:S82" si="4">F8</f>
        <v>0</v>
      </c>
      <c r="G82" s="241" t="str">
        <f t="shared" si="4"/>
        <v>Navn på PRODUKT 2</v>
      </c>
      <c r="H82" s="241">
        <f t="shared" si="4"/>
        <v>0</v>
      </c>
      <c r="I82" s="241" t="str">
        <f t="shared" si="4"/>
        <v>Navn på PRODUKT 3</v>
      </c>
      <c r="J82" s="241">
        <f t="shared" si="4"/>
        <v>0</v>
      </c>
      <c r="K82" s="241" t="str">
        <f t="shared" si="4"/>
        <v>Navn på PRODUKT 4</v>
      </c>
      <c r="L82" s="241">
        <f t="shared" si="4"/>
        <v>0</v>
      </c>
      <c r="M82" s="241" t="str">
        <f t="shared" si="4"/>
        <v>Navn på PRODUKT 5</v>
      </c>
      <c r="N82" s="241">
        <f t="shared" si="4"/>
        <v>0</v>
      </c>
      <c r="O82" s="241" t="str">
        <f t="shared" si="4"/>
        <v>Navn på PRODUKT 6</v>
      </c>
      <c r="P82" s="241">
        <f t="shared" si="4"/>
        <v>0</v>
      </c>
      <c r="Q82" s="241" t="str">
        <f t="shared" si="4"/>
        <v>Navn på PRODUKT 7</v>
      </c>
      <c r="R82" s="241">
        <f t="shared" si="4"/>
        <v>0</v>
      </c>
      <c r="S82" s="241" t="str">
        <f t="shared" si="4"/>
        <v>Navn på PRODUKT 8</v>
      </c>
      <c r="T82" s="232"/>
      <c r="U82" s="232"/>
      <c r="V82" s="234"/>
      <c r="W82" s="234"/>
      <c r="X82" s="234"/>
      <c r="Y82" s="234"/>
      <c r="Z82" s="234"/>
      <c r="AA82" s="234"/>
      <c r="AB82" s="234"/>
      <c r="AC82" s="234"/>
      <c r="AD82" s="234"/>
      <c r="AE82" s="234"/>
      <c r="AF82" s="234"/>
      <c r="AG82" s="234"/>
      <c r="AH82" s="234"/>
      <c r="AI82" s="234"/>
      <c r="AJ82" s="234"/>
      <c r="AK82" s="234"/>
      <c r="AL82" s="234"/>
      <c r="AM82" s="234"/>
      <c r="AN82" s="234"/>
      <c r="AO82" s="234"/>
    </row>
    <row r="83" spans="1:41" s="235" customFormat="1" ht="9.9499999999999993" customHeight="1">
      <c r="A83" s="240" t="s">
        <v>58</v>
      </c>
      <c r="B83" s="240">
        <v>1</v>
      </c>
      <c r="C83" s="232" t="s">
        <v>68</v>
      </c>
      <c r="D83" s="241"/>
      <c r="E83" s="244">
        <f>E53+E116</f>
        <v>0</v>
      </c>
      <c r="F83" s="244">
        <f t="shared" ref="F83:T83" si="5">F53+F116</f>
        <v>0</v>
      </c>
      <c r="G83" s="244">
        <f t="shared" si="5"/>
        <v>0</v>
      </c>
      <c r="H83" s="244">
        <f t="shared" si="5"/>
        <v>0</v>
      </c>
      <c r="I83" s="244">
        <f t="shared" si="5"/>
        <v>0</v>
      </c>
      <c r="J83" s="244">
        <f t="shared" si="5"/>
        <v>0</v>
      </c>
      <c r="K83" s="244">
        <f t="shared" si="5"/>
        <v>0</v>
      </c>
      <c r="L83" s="244">
        <f t="shared" si="5"/>
        <v>0</v>
      </c>
      <c r="M83" s="244">
        <f t="shared" si="5"/>
        <v>0</v>
      </c>
      <c r="N83" s="244">
        <f t="shared" si="5"/>
        <v>0</v>
      </c>
      <c r="O83" s="244">
        <f t="shared" si="5"/>
        <v>0</v>
      </c>
      <c r="P83" s="244">
        <f t="shared" si="5"/>
        <v>0</v>
      </c>
      <c r="Q83" s="244">
        <f t="shared" si="5"/>
        <v>0</v>
      </c>
      <c r="R83" s="244">
        <f t="shared" si="5"/>
        <v>0</v>
      </c>
      <c r="S83" s="244">
        <f t="shared" si="5"/>
        <v>0</v>
      </c>
      <c r="T83" s="244">
        <f t="shared" si="5"/>
        <v>0</v>
      </c>
      <c r="U83" s="232"/>
      <c r="V83" s="234"/>
      <c r="W83" s="234"/>
      <c r="X83" s="234"/>
      <c r="Y83" s="234"/>
      <c r="Z83" s="234"/>
      <c r="AA83" s="234"/>
      <c r="AB83" s="234"/>
      <c r="AC83" s="234"/>
      <c r="AD83" s="234"/>
      <c r="AE83" s="234"/>
      <c r="AF83" s="234"/>
      <c r="AG83" s="234"/>
      <c r="AH83" s="234"/>
      <c r="AI83" s="234"/>
      <c r="AJ83" s="234"/>
      <c r="AK83" s="234"/>
      <c r="AL83" s="234"/>
      <c r="AM83" s="234"/>
      <c r="AN83" s="234"/>
      <c r="AO83" s="234"/>
    </row>
    <row r="84" spans="1:41" s="235" customFormat="1" ht="9.9499999999999993" customHeight="1">
      <c r="A84" s="240"/>
      <c r="B84" s="240">
        <v>2</v>
      </c>
      <c r="C84" s="232" t="s">
        <v>69</v>
      </c>
      <c r="D84" s="240"/>
      <c r="E84" s="244">
        <f>E83+E117</f>
        <v>0</v>
      </c>
      <c r="F84" s="244">
        <f t="shared" ref="F84:T97" si="6">F83+F117</f>
        <v>0</v>
      </c>
      <c r="G84" s="244">
        <f t="shared" si="6"/>
        <v>0</v>
      </c>
      <c r="H84" s="244">
        <f t="shared" si="6"/>
        <v>0</v>
      </c>
      <c r="I84" s="244">
        <f t="shared" si="6"/>
        <v>0</v>
      </c>
      <c r="J84" s="244">
        <f t="shared" si="6"/>
        <v>0</v>
      </c>
      <c r="K84" s="244">
        <f t="shared" si="6"/>
        <v>0</v>
      </c>
      <c r="L84" s="244">
        <f t="shared" si="6"/>
        <v>0</v>
      </c>
      <c r="M84" s="244">
        <f t="shared" si="6"/>
        <v>0</v>
      </c>
      <c r="N84" s="244">
        <f t="shared" si="6"/>
        <v>0</v>
      </c>
      <c r="O84" s="244">
        <f t="shared" si="6"/>
        <v>0</v>
      </c>
      <c r="P84" s="244">
        <f t="shared" si="6"/>
        <v>0</v>
      </c>
      <c r="Q84" s="244">
        <f t="shared" si="6"/>
        <v>0</v>
      </c>
      <c r="R84" s="244">
        <f t="shared" si="6"/>
        <v>0</v>
      </c>
      <c r="S84" s="244">
        <f t="shared" si="6"/>
        <v>0</v>
      </c>
      <c r="T84" s="244">
        <f t="shared" si="6"/>
        <v>0</v>
      </c>
      <c r="U84" s="232"/>
      <c r="V84" s="234"/>
      <c r="W84" s="234"/>
      <c r="X84" s="234"/>
      <c r="Y84" s="234"/>
      <c r="Z84" s="234"/>
      <c r="AA84" s="234"/>
      <c r="AB84" s="234"/>
      <c r="AC84" s="234"/>
      <c r="AD84" s="234"/>
      <c r="AE84" s="234"/>
      <c r="AF84" s="234"/>
      <c r="AG84" s="234"/>
      <c r="AH84" s="234"/>
      <c r="AI84" s="234"/>
      <c r="AJ84" s="234"/>
      <c r="AK84" s="234"/>
      <c r="AL84" s="234"/>
      <c r="AM84" s="234"/>
      <c r="AN84" s="234"/>
      <c r="AO84" s="234"/>
    </row>
    <row r="85" spans="1:41" s="235" customFormat="1" ht="9.9499999999999993" customHeight="1">
      <c r="A85" s="240"/>
      <c r="B85" s="240">
        <v>3</v>
      </c>
      <c r="C85" s="232" t="s">
        <v>70</v>
      </c>
      <c r="D85" s="240"/>
      <c r="E85" s="244">
        <f t="shared" ref="E85:E97" si="7">E84+E118</f>
        <v>0</v>
      </c>
      <c r="F85" s="244">
        <f t="shared" si="6"/>
        <v>0</v>
      </c>
      <c r="G85" s="244">
        <f t="shared" si="6"/>
        <v>0</v>
      </c>
      <c r="H85" s="244">
        <f t="shared" si="6"/>
        <v>0</v>
      </c>
      <c r="I85" s="244">
        <f t="shared" si="6"/>
        <v>0</v>
      </c>
      <c r="J85" s="244">
        <f t="shared" si="6"/>
        <v>0</v>
      </c>
      <c r="K85" s="244">
        <f t="shared" si="6"/>
        <v>0</v>
      </c>
      <c r="L85" s="244">
        <f t="shared" si="6"/>
        <v>0</v>
      </c>
      <c r="M85" s="244">
        <f t="shared" si="6"/>
        <v>0</v>
      </c>
      <c r="N85" s="244">
        <f t="shared" si="6"/>
        <v>0</v>
      </c>
      <c r="O85" s="244">
        <f t="shared" si="6"/>
        <v>0</v>
      </c>
      <c r="P85" s="244">
        <f t="shared" si="6"/>
        <v>0</v>
      </c>
      <c r="Q85" s="244">
        <f t="shared" si="6"/>
        <v>0</v>
      </c>
      <c r="R85" s="244">
        <f t="shared" si="6"/>
        <v>0</v>
      </c>
      <c r="S85" s="244">
        <f t="shared" si="6"/>
        <v>0</v>
      </c>
      <c r="T85" s="244">
        <f t="shared" si="6"/>
        <v>0</v>
      </c>
      <c r="U85" s="232"/>
      <c r="V85" s="234"/>
      <c r="W85" s="234"/>
      <c r="X85" s="234"/>
      <c r="Y85" s="234"/>
      <c r="Z85" s="234"/>
      <c r="AA85" s="234"/>
      <c r="AB85" s="234"/>
      <c r="AC85" s="234"/>
      <c r="AD85" s="234"/>
      <c r="AE85" s="234"/>
      <c r="AF85" s="234"/>
      <c r="AG85" s="234"/>
      <c r="AH85" s="234"/>
      <c r="AI85" s="234"/>
      <c r="AJ85" s="234"/>
      <c r="AK85" s="234"/>
      <c r="AL85" s="234"/>
      <c r="AM85" s="234"/>
      <c r="AN85" s="234"/>
      <c r="AO85" s="234"/>
    </row>
    <row r="86" spans="1:41" s="235" customFormat="1" ht="9.9499999999999993" customHeight="1">
      <c r="A86" s="240"/>
      <c r="B86" s="240">
        <v>4</v>
      </c>
      <c r="C86" s="232" t="s">
        <v>71</v>
      </c>
      <c r="D86" s="240"/>
      <c r="E86" s="244">
        <f t="shared" si="7"/>
        <v>0</v>
      </c>
      <c r="F86" s="244">
        <f t="shared" si="6"/>
        <v>0</v>
      </c>
      <c r="G86" s="244">
        <f t="shared" si="6"/>
        <v>0</v>
      </c>
      <c r="H86" s="244">
        <f t="shared" si="6"/>
        <v>0</v>
      </c>
      <c r="I86" s="244">
        <f t="shared" si="6"/>
        <v>0</v>
      </c>
      <c r="J86" s="244">
        <f t="shared" si="6"/>
        <v>0</v>
      </c>
      <c r="K86" s="244">
        <f t="shared" si="6"/>
        <v>0</v>
      </c>
      <c r="L86" s="244">
        <f t="shared" si="6"/>
        <v>0</v>
      </c>
      <c r="M86" s="244">
        <f t="shared" si="6"/>
        <v>0</v>
      </c>
      <c r="N86" s="244">
        <f t="shared" si="6"/>
        <v>0</v>
      </c>
      <c r="O86" s="244">
        <f t="shared" si="6"/>
        <v>0</v>
      </c>
      <c r="P86" s="244">
        <f t="shared" si="6"/>
        <v>0</v>
      </c>
      <c r="Q86" s="244">
        <f t="shared" si="6"/>
        <v>0</v>
      </c>
      <c r="R86" s="244">
        <f t="shared" si="6"/>
        <v>0</v>
      </c>
      <c r="S86" s="244">
        <f t="shared" si="6"/>
        <v>0</v>
      </c>
      <c r="T86" s="244">
        <f t="shared" si="6"/>
        <v>0</v>
      </c>
      <c r="U86" s="232"/>
      <c r="V86" s="234"/>
      <c r="W86" s="234"/>
      <c r="X86" s="234"/>
      <c r="Y86" s="234"/>
      <c r="Z86" s="234"/>
      <c r="AA86" s="234"/>
      <c r="AB86" s="234"/>
      <c r="AC86" s="234"/>
      <c r="AD86" s="234"/>
      <c r="AE86" s="234"/>
      <c r="AF86" s="234"/>
      <c r="AG86" s="234"/>
      <c r="AH86" s="234"/>
      <c r="AI86" s="234"/>
      <c r="AJ86" s="234"/>
      <c r="AK86" s="234"/>
      <c r="AL86" s="234"/>
      <c r="AM86" s="234"/>
      <c r="AN86" s="234"/>
      <c r="AO86" s="234"/>
    </row>
    <row r="87" spans="1:41" s="235" customFormat="1" ht="9.9499999999999993" customHeight="1">
      <c r="A87" s="240"/>
      <c r="B87" s="240">
        <v>5</v>
      </c>
      <c r="C87" s="232" t="s">
        <v>72</v>
      </c>
      <c r="D87" s="240"/>
      <c r="E87" s="244">
        <f t="shared" si="7"/>
        <v>0</v>
      </c>
      <c r="F87" s="244">
        <f t="shared" si="6"/>
        <v>0</v>
      </c>
      <c r="G87" s="244">
        <f t="shared" si="6"/>
        <v>0</v>
      </c>
      <c r="H87" s="244">
        <f t="shared" si="6"/>
        <v>0</v>
      </c>
      <c r="I87" s="244">
        <f t="shared" si="6"/>
        <v>0</v>
      </c>
      <c r="J87" s="244">
        <f t="shared" si="6"/>
        <v>0</v>
      </c>
      <c r="K87" s="244">
        <f t="shared" si="6"/>
        <v>0</v>
      </c>
      <c r="L87" s="244">
        <f t="shared" si="6"/>
        <v>0</v>
      </c>
      <c r="M87" s="244">
        <f t="shared" si="6"/>
        <v>0</v>
      </c>
      <c r="N87" s="244">
        <f t="shared" si="6"/>
        <v>0</v>
      </c>
      <c r="O87" s="244">
        <f t="shared" si="6"/>
        <v>0</v>
      </c>
      <c r="P87" s="244">
        <f t="shared" si="6"/>
        <v>0</v>
      </c>
      <c r="Q87" s="244">
        <f t="shared" si="6"/>
        <v>0</v>
      </c>
      <c r="R87" s="244">
        <f t="shared" si="6"/>
        <v>0</v>
      </c>
      <c r="S87" s="244">
        <f t="shared" si="6"/>
        <v>0</v>
      </c>
      <c r="T87" s="244">
        <f t="shared" si="6"/>
        <v>0</v>
      </c>
      <c r="U87" s="232"/>
      <c r="V87" s="234"/>
      <c r="W87" s="234"/>
      <c r="X87" s="234"/>
      <c r="Y87" s="234"/>
      <c r="Z87" s="234"/>
      <c r="AA87" s="234"/>
      <c r="AB87" s="234"/>
      <c r="AC87" s="234"/>
      <c r="AD87" s="234"/>
      <c r="AE87" s="234"/>
      <c r="AF87" s="234"/>
      <c r="AG87" s="234"/>
      <c r="AH87" s="234"/>
      <c r="AI87" s="234"/>
      <c r="AJ87" s="234"/>
      <c r="AK87" s="234"/>
      <c r="AL87" s="234"/>
      <c r="AM87" s="234"/>
      <c r="AN87" s="234"/>
      <c r="AO87" s="234"/>
    </row>
    <row r="88" spans="1:41" s="235" customFormat="1" ht="9.9499999999999993" customHeight="1">
      <c r="A88" s="240"/>
      <c r="B88" s="240">
        <v>6</v>
      </c>
      <c r="C88" s="232" t="s">
        <v>73</v>
      </c>
      <c r="D88" s="240"/>
      <c r="E88" s="244">
        <f t="shared" si="7"/>
        <v>0</v>
      </c>
      <c r="F88" s="244">
        <f t="shared" si="6"/>
        <v>0</v>
      </c>
      <c r="G88" s="244">
        <f t="shared" si="6"/>
        <v>0</v>
      </c>
      <c r="H88" s="244">
        <f t="shared" si="6"/>
        <v>0</v>
      </c>
      <c r="I88" s="244">
        <f t="shared" si="6"/>
        <v>0</v>
      </c>
      <c r="J88" s="244">
        <f t="shared" si="6"/>
        <v>0</v>
      </c>
      <c r="K88" s="244">
        <f t="shared" si="6"/>
        <v>0</v>
      </c>
      <c r="L88" s="244">
        <f t="shared" si="6"/>
        <v>0</v>
      </c>
      <c r="M88" s="244">
        <f t="shared" si="6"/>
        <v>0</v>
      </c>
      <c r="N88" s="244">
        <f t="shared" si="6"/>
        <v>0</v>
      </c>
      <c r="O88" s="244">
        <f t="shared" si="6"/>
        <v>0</v>
      </c>
      <c r="P88" s="244">
        <f t="shared" si="6"/>
        <v>0</v>
      </c>
      <c r="Q88" s="244">
        <f t="shared" si="6"/>
        <v>0</v>
      </c>
      <c r="R88" s="244">
        <f t="shared" si="6"/>
        <v>0</v>
      </c>
      <c r="S88" s="244">
        <f t="shared" si="6"/>
        <v>0</v>
      </c>
      <c r="T88" s="244">
        <f t="shared" si="6"/>
        <v>0</v>
      </c>
      <c r="U88" s="232"/>
      <c r="V88" s="234"/>
      <c r="W88" s="234"/>
      <c r="X88" s="234"/>
      <c r="Y88" s="234"/>
      <c r="Z88" s="234"/>
      <c r="AA88" s="234"/>
      <c r="AB88" s="234"/>
      <c r="AC88" s="234"/>
      <c r="AD88" s="234"/>
      <c r="AE88" s="234"/>
      <c r="AF88" s="234"/>
      <c r="AG88" s="234"/>
      <c r="AH88" s="234"/>
      <c r="AI88" s="234"/>
      <c r="AJ88" s="234"/>
      <c r="AK88" s="234"/>
      <c r="AL88" s="234"/>
      <c r="AM88" s="234"/>
      <c r="AN88" s="234"/>
      <c r="AO88" s="234"/>
    </row>
    <row r="89" spans="1:41" s="235" customFormat="1" ht="9.9499999999999993" customHeight="1">
      <c r="A89" s="240"/>
      <c r="B89" s="240">
        <v>7</v>
      </c>
      <c r="C89" s="232" t="s">
        <v>74</v>
      </c>
      <c r="D89" s="240"/>
      <c r="E89" s="244">
        <f t="shared" si="7"/>
        <v>0</v>
      </c>
      <c r="F89" s="244">
        <f t="shared" si="6"/>
        <v>0</v>
      </c>
      <c r="G89" s="244">
        <f t="shared" si="6"/>
        <v>0</v>
      </c>
      <c r="H89" s="244">
        <f t="shared" si="6"/>
        <v>0</v>
      </c>
      <c r="I89" s="244">
        <f t="shared" si="6"/>
        <v>0</v>
      </c>
      <c r="J89" s="244">
        <f t="shared" si="6"/>
        <v>0</v>
      </c>
      <c r="K89" s="244">
        <f t="shared" si="6"/>
        <v>0</v>
      </c>
      <c r="L89" s="244">
        <f t="shared" si="6"/>
        <v>0</v>
      </c>
      <c r="M89" s="244">
        <f t="shared" si="6"/>
        <v>0</v>
      </c>
      <c r="N89" s="244">
        <f t="shared" si="6"/>
        <v>0</v>
      </c>
      <c r="O89" s="244">
        <f t="shared" si="6"/>
        <v>0</v>
      </c>
      <c r="P89" s="244">
        <f t="shared" si="6"/>
        <v>0</v>
      </c>
      <c r="Q89" s="244">
        <f t="shared" si="6"/>
        <v>0</v>
      </c>
      <c r="R89" s="244">
        <f t="shared" si="6"/>
        <v>0</v>
      </c>
      <c r="S89" s="244">
        <f t="shared" si="6"/>
        <v>0</v>
      </c>
      <c r="T89" s="244">
        <f t="shared" si="6"/>
        <v>0</v>
      </c>
      <c r="U89" s="232"/>
      <c r="V89" s="234"/>
      <c r="W89" s="234"/>
      <c r="X89" s="234"/>
      <c r="Y89" s="234"/>
      <c r="Z89" s="234"/>
      <c r="AA89" s="234"/>
      <c r="AB89" s="234"/>
      <c r="AC89" s="234"/>
      <c r="AD89" s="234"/>
      <c r="AE89" s="234"/>
      <c r="AF89" s="234"/>
      <c r="AG89" s="234"/>
      <c r="AH89" s="234"/>
      <c r="AI89" s="234"/>
      <c r="AJ89" s="234"/>
      <c r="AK89" s="234"/>
      <c r="AL89" s="234"/>
      <c r="AM89" s="234"/>
      <c r="AN89" s="234"/>
      <c r="AO89" s="234"/>
    </row>
    <row r="90" spans="1:41" s="235" customFormat="1" ht="9.9499999999999993" customHeight="1">
      <c r="A90" s="240"/>
      <c r="B90" s="240">
        <v>8</v>
      </c>
      <c r="C90" s="232" t="s">
        <v>75</v>
      </c>
      <c r="D90" s="240"/>
      <c r="E90" s="244">
        <f t="shared" si="7"/>
        <v>0</v>
      </c>
      <c r="F90" s="244">
        <f t="shared" si="6"/>
        <v>0</v>
      </c>
      <c r="G90" s="244">
        <f t="shared" si="6"/>
        <v>0</v>
      </c>
      <c r="H90" s="244">
        <f t="shared" si="6"/>
        <v>0</v>
      </c>
      <c r="I90" s="244">
        <f t="shared" si="6"/>
        <v>0</v>
      </c>
      <c r="J90" s="244">
        <f t="shared" si="6"/>
        <v>0</v>
      </c>
      <c r="K90" s="244">
        <f t="shared" si="6"/>
        <v>0</v>
      </c>
      <c r="L90" s="244">
        <f t="shared" si="6"/>
        <v>0</v>
      </c>
      <c r="M90" s="244">
        <f t="shared" si="6"/>
        <v>0</v>
      </c>
      <c r="N90" s="244">
        <f t="shared" si="6"/>
        <v>0</v>
      </c>
      <c r="O90" s="244">
        <f t="shared" si="6"/>
        <v>0</v>
      </c>
      <c r="P90" s="244">
        <f t="shared" si="6"/>
        <v>0</v>
      </c>
      <c r="Q90" s="244">
        <f t="shared" si="6"/>
        <v>0</v>
      </c>
      <c r="R90" s="244">
        <f t="shared" si="6"/>
        <v>0</v>
      </c>
      <c r="S90" s="244">
        <f t="shared" si="6"/>
        <v>0</v>
      </c>
      <c r="T90" s="244">
        <f t="shared" si="6"/>
        <v>0</v>
      </c>
      <c r="U90" s="232"/>
      <c r="V90" s="234"/>
      <c r="W90" s="234"/>
      <c r="X90" s="234"/>
      <c r="Y90" s="234"/>
      <c r="Z90" s="234"/>
      <c r="AA90" s="234"/>
      <c r="AB90" s="234"/>
      <c r="AC90" s="234"/>
      <c r="AD90" s="234"/>
      <c r="AE90" s="234"/>
      <c r="AF90" s="234"/>
      <c r="AG90" s="234"/>
      <c r="AH90" s="234"/>
      <c r="AI90" s="234"/>
      <c r="AJ90" s="234"/>
      <c r="AK90" s="234"/>
      <c r="AL90" s="234"/>
      <c r="AM90" s="234"/>
      <c r="AN90" s="234"/>
      <c r="AO90" s="234"/>
    </row>
    <row r="91" spans="1:41" s="235" customFormat="1" ht="9.9499999999999993" customHeight="1">
      <c r="A91" s="240"/>
      <c r="B91" s="240">
        <v>9</v>
      </c>
      <c r="C91" s="232" t="s">
        <v>76</v>
      </c>
      <c r="D91" s="240"/>
      <c r="E91" s="244">
        <f t="shared" si="7"/>
        <v>0</v>
      </c>
      <c r="F91" s="244">
        <f t="shared" si="6"/>
        <v>0</v>
      </c>
      <c r="G91" s="244">
        <f t="shared" si="6"/>
        <v>0</v>
      </c>
      <c r="H91" s="244">
        <f t="shared" si="6"/>
        <v>0</v>
      </c>
      <c r="I91" s="244">
        <f t="shared" si="6"/>
        <v>0</v>
      </c>
      <c r="J91" s="244">
        <f t="shared" si="6"/>
        <v>0</v>
      </c>
      <c r="K91" s="244">
        <f t="shared" si="6"/>
        <v>0</v>
      </c>
      <c r="L91" s="244">
        <f t="shared" si="6"/>
        <v>0</v>
      </c>
      <c r="M91" s="244">
        <f t="shared" si="6"/>
        <v>0</v>
      </c>
      <c r="N91" s="244">
        <f t="shared" si="6"/>
        <v>0</v>
      </c>
      <c r="O91" s="244">
        <f t="shared" si="6"/>
        <v>0</v>
      </c>
      <c r="P91" s="244">
        <f t="shared" si="6"/>
        <v>0</v>
      </c>
      <c r="Q91" s="244">
        <f t="shared" si="6"/>
        <v>0</v>
      </c>
      <c r="R91" s="244">
        <f t="shared" si="6"/>
        <v>0</v>
      </c>
      <c r="S91" s="244">
        <f t="shared" si="6"/>
        <v>0</v>
      </c>
      <c r="T91" s="244">
        <f t="shared" si="6"/>
        <v>0</v>
      </c>
      <c r="U91" s="232"/>
      <c r="V91" s="234"/>
      <c r="W91" s="234"/>
      <c r="X91" s="234"/>
      <c r="Y91" s="234"/>
      <c r="Z91" s="234"/>
      <c r="AA91" s="234"/>
      <c r="AB91" s="234"/>
      <c r="AC91" s="234"/>
      <c r="AD91" s="234"/>
      <c r="AE91" s="234"/>
      <c r="AF91" s="234"/>
      <c r="AG91" s="234"/>
      <c r="AH91" s="234"/>
      <c r="AI91" s="234"/>
      <c r="AJ91" s="234"/>
      <c r="AK91" s="234"/>
      <c r="AL91" s="234"/>
      <c r="AM91" s="234"/>
      <c r="AN91" s="234"/>
      <c r="AO91" s="234"/>
    </row>
    <row r="92" spans="1:41" s="235" customFormat="1" ht="9.9499999999999993" customHeight="1">
      <c r="A92" s="240"/>
      <c r="B92" s="240">
        <v>10</v>
      </c>
      <c r="C92" s="232" t="s">
        <v>77</v>
      </c>
      <c r="D92" s="240"/>
      <c r="E92" s="244">
        <f t="shared" si="7"/>
        <v>0</v>
      </c>
      <c r="F92" s="244">
        <f t="shared" si="6"/>
        <v>0</v>
      </c>
      <c r="G92" s="244">
        <f t="shared" si="6"/>
        <v>0</v>
      </c>
      <c r="H92" s="244">
        <f t="shared" si="6"/>
        <v>0</v>
      </c>
      <c r="I92" s="244">
        <f t="shared" si="6"/>
        <v>0</v>
      </c>
      <c r="J92" s="244">
        <f t="shared" si="6"/>
        <v>0</v>
      </c>
      <c r="K92" s="244">
        <f t="shared" si="6"/>
        <v>0</v>
      </c>
      <c r="L92" s="244">
        <f t="shared" si="6"/>
        <v>0</v>
      </c>
      <c r="M92" s="244">
        <f t="shared" si="6"/>
        <v>0</v>
      </c>
      <c r="N92" s="244">
        <f t="shared" si="6"/>
        <v>0</v>
      </c>
      <c r="O92" s="244">
        <f t="shared" si="6"/>
        <v>0</v>
      </c>
      <c r="P92" s="244">
        <f t="shared" si="6"/>
        <v>0</v>
      </c>
      <c r="Q92" s="244">
        <f t="shared" si="6"/>
        <v>0</v>
      </c>
      <c r="R92" s="244">
        <f t="shared" si="6"/>
        <v>0</v>
      </c>
      <c r="S92" s="244">
        <f t="shared" si="6"/>
        <v>0</v>
      </c>
      <c r="T92" s="244">
        <f t="shared" si="6"/>
        <v>0</v>
      </c>
      <c r="U92" s="232"/>
      <c r="V92" s="234"/>
      <c r="W92" s="234"/>
      <c r="X92" s="234"/>
      <c r="Y92" s="234"/>
      <c r="Z92" s="234"/>
      <c r="AA92" s="234"/>
      <c r="AB92" s="234"/>
      <c r="AC92" s="234"/>
      <c r="AD92" s="234"/>
      <c r="AE92" s="234"/>
      <c r="AF92" s="234"/>
      <c r="AG92" s="234"/>
      <c r="AH92" s="234"/>
      <c r="AI92" s="234"/>
      <c r="AJ92" s="234"/>
      <c r="AK92" s="234"/>
      <c r="AL92" s="234"/>
      <c r="AM92" s="234"/>
      <c r="AN92" s="234"/>
      <c r="AO92" s="234"/>
    </row>
    <row r="93" spans="1:41" s="235" customFormat="1" ht="9.9499999999999993" customHeight="1">
      <c r="A93" s="240"/>
      <c r="B93" s="240">
        <v>11</v>
      </c>
      <c r="C93" s="232" t="s">
        <v>78</v>
      </c>
      <c r="D93" s="240"/>
      <c r="E93" s="244">
        <f t="shared" si="7"/>
        <v>0</v>
      </c>
      <c r="F93" s="244">
        <f t="shared" si="6"/>
        <v>0</v>
      </c>
      <c r="G93" s="244">
        <f t="shared" si="6"/>
        <v>0</v>
      </c>
      <c r="H93" s="244">
        <f t="shared" si="6"/>
        <v>0</v>
      </c>
      <c r="I93" s="244">
        <f t="shared" si="6"/>
        <v>0</v>
      </c>
      <c r="J93" s="244">
        <f t="shared" si="6"/>
        <v>0</v>
      </c>
      <c r="K93" s="244">
        <f t="shared" si="6"/>
        <v>0</v>
      </c>
      <c r="L93" s="244">
        <f t="shared" si="6"/>
        <v>0</v>
      </c>
      <c r="M93" s="244">
        <f t="shared" si="6"/>
        <v>0</v>
      </c>
      <c r="N93" s="244">
        <f t="shared" si="6"/>
        <v>0</v>
      </c>
      <c r="O93" s="244">
        <f t="shared" si="6"/>
        <v>0</v>
      </c>
      <c r="P93" s="244">
        <f t="shared" si="6"/>
        <v>0</v>
      </c>
      <c r="Q93" s="244">
        <f t="shared" si="6"/>
        <v>0</v>
      </c>
      <c r="R93" s="244">
        <f t="shared" si="6"/>
        <v>0</v>
      </c>
      <c r="S93" s="244">
        <f t="shared" si="6"/>
        <v>0</v>
      </c>
      <c r="T93" s="244">
        <f t="shared" si="6"/>
        <v>0</v>
      </c>
      <c r="U93" s="232"/>
      <c r="V93" s="234"/>
      <c r="W93" s="234"/>
      <c r="X93" s="234"/>
      <c r="Y93" s="234"/>
      <c r="Z93" s="234"/>
      <c r="AA93" s="234"/>
      <c r="AB93" s="234"/>
      <c r="AC93" s="234"/>
      <c r="AD93" s="234"/>
      <c r="AE93" s="234"/>
      <c r="AF93" s="234"/>
      <c r="AG93" s="234"/>
      <c r="AH93" s="234"/>
      <c r="AI93" s="234"/>
      <c r="AJ93" s="234"/>
      <c r="AK93" s="234"/>
      <c r="AL93" s="234"/>
      <c r="AM93" s="234"/>
      <c r="AN93" s="234"/>
      <c r="AO93" s="234"/>
    </row>
    <row r="94" spans="1:41" s="235" customFormat="1" ht="9.9499999999999993" customHeight="1">
      <c r="A94" s="240"/>
      <c r="B94" s="240">
        <v>12</v>
      </c>
      <c r="C94" s="232" t="s">
        <v>79</v>
      </c>
      <c r="D94" s="240"/>
      <c r="E94" s="244">
        <f t="shared" si="7"/>
        <v>0</v>
      </c>
      <c r="F94" s="244">
        <f t="shared" si="6"/>
        <v>0</v>
      </c>
      <c r="G94" s="244">
        <f t="shared" si="6"/>
        <v>0</v>
      </c>
      <c r="H94" s="244">
        <f t="shared" si="6"/>
        <v>0</v>
      </c>
      <c r="I94" s="244">
        <f t="shared" si="6"/>
        <v>0</v>
      </c>
      <c r="J94" s="244">
        <f t="shared" si="6"/>
        <v>0</v>
      </c>
      <c r="K94" s="244">
        <f t="shared" si="6"/>
        <v>0</v>
      </c>
      <c r="L94" s="244">
        <f t="shared" si="6"/>
        <v>0</v>
      </c>
      <c r="M94" s="244">
        <f t="shared" si="6"/>
        <v>0</v>
      </c>
      <c r="N94" s="244">
        <f t="shared" si="6"/>
        <v>0</v>
      </c>
      <c r="O94" s="244">
        <f t="shared" si="6"/>
        <v>0</v>
      </c>
      <c r="P94" s="244">
        <f t="shared" si="6"/>
        <v>0</v>
      </c>
      <c r="Q94" s="244">
        <f t="shared" si="6"/>
        <v>0</v>
      </c>
      <c r="R94" s="244">
        <f t="shared" si="6"/>
        <v>0</v>
      </c>
      <c r="S94" s="244">
        <f t="shared" si="6"/>
        <v>0</v>
      </c>
      <c r="T94" s="244">
        <f t="shared" si="6"/>
        <v>0</v>
      </c>
      <c r="U94" s="232"/>
      <c r="V94" s="234"/>
      <c r="W94" s="234"/>
      <c r="X94" s="234"/>
      <c r="Y94" s="234"/>
      <c r="Z94" s="234"/>
      <c r="AA94" s="234"/>
      <c r="AB94" s="234"/>
      <c r="AC94" s="234"/>
      <c r="AD94" s="234"/>
      <c r="AE94" s="234"/>
      <c r="AF94" s="234"/>
      <c r="AG94" s="234"/>
      <c r="AH94" s="234"/>
      <c r="AI94" s="234"/>
      <c r="AJ94" s="234"/>
      <c r="AK94" s="234"/>
      <c r="AL94" s="234"/>
      <c r="AM94" s="234"/>
      <c r="AN94" s="234"/>
      <c r="AO94" s="234"/>
    </row>
    <row r="95" spans="1:41" s="235" customFormat="1" ht="9.9499999999999993" customHeight="1">
      <c r="A95" s="240"/>
      <c r="B95" s="240">
        <v>13</v>
      </c>
      <c r="C95" s="232" t="s">
        <v>80</v>
      </c>
      <c r="D95" s="240"/>
      <c r="E95" s="244">
        <f t="shared" si="7"/>
        <v>0</v>
      </c>
      <c r="F95" s="244">
        <f t="shared" si="6"/>
        <v>0</v>
      </c>
      <c r="G95" s="244">
        <f t="shared" si="6"/>
        <v>0</v>
      </c>
      <c r="H95" s="244">
        <f t="shared" si="6"/>
        <v>0</v>
      </c>
      <c r="I95" s="244">
        <f t="shared" si="6"/>
        <v>0</v>
      </c>
      <c r="J95" s="244">
        <f t="shared" si="6"/>
        <v>0</v>
      </c>
      <c r="K95" s="244">
        <f t="shared" si="6"/>
        <v>0</v>
      </c>
      <c r="L95" s="244">
        <f t="shared" si="6"/>
        <v>0</v>
      </c>
      <c r="M95" s="244">
        <f t="shared" si="6"/>
        <v>0</v>
      </c>
      <c r="N95" s="244">
        <f t="shared" si="6"/>
        <v>0</v>
      </c>
      <c r="O95" s="244">
        <f t="shared" si="6"/>
        <v>0</v>
      </c>
      <c r="P95" s="244">
        <f t="shared" si="6"/>
        <v>0</v>
      </c>
      <c r="Q95" s="244">
        <f t="shared" si="6"/>
        <v>0</v>
      </c>
      <c r="R95" s="244">
        <f t="shared" si="6"/>
        <v>0</v>
      </c>
      <c r="S95" s="244">
        <f t="shared" si="6"/>
        <v>0</v>
      </c>
      <c r="T95" s="244">
        <f t="shared" si="6"/>
        <v>0</v>
      </c>
      <c r="U95" s="232"/>
      <c r="V95" s="234"/>
      <c r="W95" s="234"/>
      <c r="X95" s="234"/>
      <c r="Y95" s="234"/>
      <c r="Z95" s="234"/>
      <c r="AA95" s="234"/>
      <c r="AB95" s="234"/>
      <c r="AC95" s="234"/>
      <c r="AD95" s="234"/>
      <c r="AE95" s="234"/>
      <c r="AF95" s="234"/>
      <c r="AG95" s="234"/>
      <c r="AH95" s="234"/>
      <c r="AI95" s="234"/>
      <c r="AJ95" s="234"/>
      <c r="AK95" s="234"/>
      <c r="AL95" s="234"/>
      <c r="AM95" s="234"/>
      <c r="AN95" s="234"/>
      <c r="AO95" s="234"/>
    </row>
    <row r="96" spans="1:41" s="235" customFormat="1" ht="9.9499999999999993" customHeight="1">
      <c r="A96" s="240"/>
      <c r="B96" s="240">
        <v>14</v>
      </c>
      <c r="C96" s="232" t="s">
        <v>81</v>
      </c>
      <c r="D96" s="240"/>
      <c r="E96" s="244">
        <f t="shared" si="7"/>
        <v>0</v>
      </c>
      <c r="F96" s="244">
        <f t="shared" si="6"/>
        <v>0</v>
      </c>
      <c r="G96" s="244">
        <f t="shared" si="6"/>
        <v>0</v>
      </c>
      <c r="H96" s="244">
        <f t="shared" si="6"/>
        <v>0</v>
      </c>
      <c r="I96" s="244">
        <f t="shared" si="6"/>
        <v>0</v>
      </c>
      <c r="J96" s="244">
        <f t="shared" si="6"/>
        <v>0</v>
      </c>
      <c r="K96" s="244">
        <f t="shared" si="6"/>
        <v>0</v>
      </c>
      <c r="L96" s="244">
        <f t="shared" si="6"/>
        <v>0</v>
      </c>
      <c r="M96" s="244">
        <f t="shared" si="6"/>
        <v>0</v>
      </c>
      <c r="N96" s="244">
        <f t="shared" si="6"/>
        <v>0</v>
      </c>
      <c r="O96" s="244">
        <f t="shared" si="6"/>
        <v>0</v>
      </c>
      <c r="P96" s="244">
        <f t="shared" si="6"/>
        <v>0</v>
      </c>
      <c r="Q96" s="244">
        <f t="shared" si="6"/>
        <v>0</v>
      </c>
      <c r="R96" s="244">
        <f t="shared" si="6"/>
        <v>0</v>
      </c>
      <c r="S96" s="244">
        <f t="shared" si="6"/>
        <v>0</v>
      </c>
      <c r="T96" s="244">
        <f t="shared" si="6"/>
        <v>0</v>
      </c>
      <c r="U96" s="232"/>
      <c r="V96" s="234"/>
      <c r="W96" s="234"/>
      <c r="X96" s="234"/>
      <c r="Y96" s="234"/>
      <c r="Z96" s="234"/>
      <c r="AA96" s="234"/>
      <c r="AB96" s="234"/>
      <c r="AC96" s="234"/>
      <c r="AD96" s="234"/>
      <c r="AE96" s="234"/>
      <c r="AF96" s="234"/>
      <c r="AG96" s="234"/>
      <c r="AH96" s="234"/>
      <c r="AI96" s="234"/>
      <c r="AJ96" s="234"/>
      <c r="AK96" s="234"/>
      <c r="AL96" s="234"/>
      <c r="AM96" s="234"/>
      <c r="AN96" s="234"/>
      <c r="AO96" s="234"/>
    </row>
    <row r="97" spans="1:41" s="235" customFormat="1" ht="9.9499999999999993" customHeight="1">
      <c r="A97" s="240"/>
      <c r="B97" s="240">
        <v>15</v>
      </c>
      <c r="C97" s="232" t="s">
        <v>82</v>
      </c>
      <c r="D97" s="240"/>
      <c r="E97" s="244">
        <f t="shared" si="7"/>
        <v>0</v>
      </c>
      <c r="F97" s="244">
        <f t="shared" si="6"/>
        <v>0</v>
      </c>
      <c r="G97" s="244">
        <f t="shared" si="6"/>
        <v>0</v>
      </c>
      <c r="H97" s="244">
        <f t="shared" si="6"/>
        <v>0</v>
      </c>
      <c r="I97" s="244">
        <f t="shared" si="6"/>
        <v>0</v>
      </c>
      <c r="J97" s="244">
        <f t="shared" si="6"/>
        <v>0</v>
      </c>
      <c r="K97" s="244">
        <f t="shared" si="6"/>
        <v>0</v>
      </c>
      <c r="L97" s="244">
        <f t="shared" si="6"/>
        <v>0</v>
      </c>
      <c r="M97" s="244">
        <f t="shared" si="6"/>
        <v>0</v>
      </c>
      <c r="N97" s="244">
        <f t="shared" si="6"/>
        <v>0</v>
      </c>
      <c r="O97" s="244">
        <f t="shared" si="6"/>
        <v>0</v>
      </c>
      <c r="P97" s="244">
        <f t="shared" si="6"/>
        <v>0</v>
      </c>
      <c r="Q97" s="244">
        <f t="shared" si="6"/>
        <v>0</v>
      </c>
      <c r="R97" s="244">
        <f t="shared" si="6"/>
        <v>0</v>
      </c>
      <c r="S97" s="244">
        <f t="shared" si="6"/>
        <v>0</v>
      </c>
      <c r="T97" s="244">
        <f t="shared" si="6"/>
        <v>0</v>
      </c>
      <c r="U97" s="232"/>
      <c r="V97" s="234"/>
      <c r="W97" s="234"/>
      <c r="X97" s="234"/>
      <c r="Y97" s="234"/>
      <c r="Z97" s="234"/>
      <c r="AA97" s="234"/>
      <c r="AB97" s="234"/>
      <c r="AC97" s="234"/>
      <c r="AD97" s="234"/>
      <c r="AE97" s="234"/>
      <c r="AF97" s="234"/>
      <c r="AG97" s="234"/>
      <c r="AH97" s="234"/>
      <c r="AI97" s="234"/>
      <c r="AJ97" s="234"/>
      <c r="AK97" s="234"/>
      <c r="AL97" s="234"/>
      <c r="AM97" s="234"/>
      <c r="AN97" s="234"/>
      <c r="AO97" s="234"/>
    </row>
    <row r="98" spans="1:41" s="235" customFormat="1" ht="9.9499999999999993" customHeight="1">
      <c r="A98" s="240"/>
      <c r="B98" s="240"/>
      <c r="C98" s="232"/>
      <c r="D98" s="240"/>
      <c r="E98" s="244"/>
      <c r="F98" s="232"/>
      <c r="G98" s="232"/>
      <c r="H98" s="232"/>
      <c r="I98" s="232"/>
      <c r="J98" s="232"/>
      <c r="K98" s="232"/>
      <c r="L98" s="232"/>
      <c r="M98" s="232"/>
      <c r="N98" s="232"/>
      <c r="O98" s="232"/>
      <c r="P98" s="232"/>
      <c r="Q98" s="232"/>
      <c r="R98" s="232"/>
      <c r="S98" s="232"/>
      <c r="T98" s="232"/>
      <c r="U98" s="232"/>
      <c r="V98" s="234"/>
      <c r="W98" s="234"/>
      <c r="X98" s="234"/>
      <c r="Y98" s="234"/>
      <c r="Z98" s="234"/>
      <c r="AA98" s="234"/>
      <c r="AB98" s="234"/>
      <c r="AC98" s="234"/>
      <c r="AD98" s="234"/>
      <c r="AE98" s="234"/>
      <c r="AF98" s="234"/>
      <c r="AG98" s="234"/>
      <c r="AH98" s="234"/>
      <c r="AI98" s="234"/>
      <c r="AJ98" s="234"/>
      <c r="AK98" s="234"/>
      <c r="AL98" s="234"/>
      <c r="AM98" s="234"/>
      <c r="AN98" s="234"/>
      <c r="AO98" s="234"/>
    </row>
    <row r="99" spans="1:41" s="235" customFormat="1" ht="9.9499999999999993" customHeight="1">
      <c r="A99" s="240"/>
      <c r="B99" s="240"/>
      <c r="C99" s="232"/>
      <c r="D99" s="240"/>
      <c r="E99" s="244"/>
      <c r="F99" s="232"/>
      <c r="G99" s="232"/>
      <c r="H99" s="232"/>
      <c r="I99" s="232"/>
      <c r="J99" s="232"/>
      <c r="K99" s="232"/>
      <c r="L99" s="232"/>
      <c r="M99" s="232"/>
      <c r="N99" s="232"/>
      <c r="O99" s="232"/>
      <c r="P99" s="232"/>
      <c r="Q99" s="232"/>
      <c r="R99" s="232"/>
      <c r="S99" s="232"/>
      <c r="T99" s="232"/>
      <c r="U99" s="232"/>
    </row>
    <row r="100" spans="1:41" s="235" customFormat="1" ht="9.9499999999999993" customHeight="1">
      <c r="A100" s="240"/>
      <c r="B100" s="240"/>
      <c r="C100" s="232"/>
      <c r="D100" s="240"/>
      <c r="E100" s="244"/>
      <c r="F100" s="232"/>
      <c r="G100" s="232"/>
      <c r="H100" s="232"/>
      <c r="I100" s="232"/>
      <c r="J100" s="232"/>
      <c r="K100" s="232"/>
      <c r="L100" s="232"/>
      <c r="M100" s="232"/>
      <c r="N100" s="232"/>
      <c r="O100" s="232"/>
      <c r="P100" s="232"/>
      <c r="Q100" s="232"/>
      <c r="R100" s="232"/>
      <c r="S100" s="232"/>
      <c r="T100" s="232"/>
      <c r="U100" s="232"/>
    </row>
    <row r="101" spans="1:41" s="235" customFormat="1" ht="9.9499999999999993" customHeight="1">
      <c r="A101" s="240"/>
      <c r="B101" s="240"/>
      <c r="C101" s="232"/>
      <c r="D101" s="240"/>
      <c r="E101" s="244"/>
      <c r="F101" s="232"/>
      <c r="G101" s="232"/>
      <c r="H101" s="232"/>
      <c r="I101" s="232"/>
      <c r="J101" s="232"/>
      <c r="K101" s="232"/>
      <c r="L101" s="232"/>
      <c r="M101" s="232"/>
      <c r="N101" s="232"/>
      <c r="O101" s="232"/>
      <c r="P101" s="232"/>
      <c r="Q101" s="232"/>
      <c r="R101" s="232"/>
      <c r="S101" s="232"/>
      <c r="T101" s="232"/>
      <c r="U101" s="232"/>
    </row>
    <row r="102" spans="1:41" s="235" customFormat="1" ht="9.9499999999999993" customHeight="1">
      <c r="A102" s="240"/>
      <c r="B102" s="240"/>
      <c r="C102" s="232"/>
      <c r="D102" s="240"/>
      <c r="E102" s="244"/>
      <c r="F102" s="232"/>
      <c r="G102" s="232"/>
      <c r="H102" s="232"/>
      <c r="I102" s="232"/>
      <c r="J102" s="232"/>
      <c r="K102" s="232"/>
      <c r="L102" s="232"/>
      <c r="M102" s="232"/>
      <c r="N102" s="232"/>
      <c r="O102" s="232"/>
      <c r="P102" s="232"/>
      <c r="Q102" s="232"/>
      <c r="R102" s="232"/>
      <c r="S102" s="232"/>
      <c r="T102" s="232"/>
      <c r="U102" s="232"/>
    </row>
    <row r="103" spans="1:41" s="235" customFormat="1" ht="9.9499999999999993" customHeight="1">
      <c r="A103" s="240"/>
      <c r="B103" s="240"/>
      <c r="C103" s="232"/>
      <c r="D103" s="240"/>
      <c r="E103" s="244"/>
      <c r="F103" s="232"/>
      <c r="G103" s="232"/>
      <c r="H103" s="232"/>
      <c r="I103" s="232"/>
      <c r="J103" s="232"/>
      <c r="K103" s="232"/>
      <c r="L103" s="232"/>
      <c r="M103" s="232"/>
      <c r="N103" s="232"/>
      <c r="O103" s="232"/>
      <c r="P103" s="232"/>
      <c r="Q103" s="232"/>
      <c r="R103" s="232"/>
      <c r="S103" s="232"/>
      <c r="T103" s="232"/>
      <c r="U103" s="232"/>
    </row>
    <row r="104" spans="1:41" s="235" customFormat="1" ht="9.9499999999999993" customHeight="1">
      <c r="A104" s="240"/>
      <c r="B104" s="240"/>
      <c r="C104" s="232"/>
      <c r="D104" s="240"/>
      <c r="E104" s="244"/>
      <c r="F104" s="232"/>
      <c r="G104" s="232"/>
      <c r="H104" s="232"/>
      <c r="I104" s="232"/>
      <c r="J104" s="232"/>
      <c r="K104" s="232"/>
      <c r="L104" s="232"/>
      <c r="M104" s="232"/>
      <c r="N104" s="232"/>
      <c r="O104" s="232"/>
      <c r="P104" s="232"/>
      <c r="Q104" s="232"/>
      <c r="R104" s="232"/>
      <c r="S104" s="232"/>
      <c r="T104" s="232"/>
      <c r="U104" s="232"/>
    </row>
    <row r="105" spans="1:41" s="235" customFormat="1" ht="9.9499999999999993" customHeight="1">
      <c r="A105" s="240"/>
      <c r="B105" s="240"/>
      <c r="C105" s="232"/>
      <c r="D105" s="240"/>
      <c r="E105" s="244" t="str">
        <f>E8</f>
        <v>Name of PRODUCT 1</v>
      </c>
      <c r="F105" s="244">
        <f t="shared" ref="F105:S105" si="8">F8</f>
        <v>0</v>
      </c>
      <c r="G105" s="244" t="str">
        <f t="shared" si="8"/>
        <v>Navn på PRODUKT 2</v>
      </c>
      <c r="H105" s="244">
        <f t="shared" si="8"/>
        <v>0</v>
      </c>
      <c r="I105" s="244" t="str">
        <f t="shared" si="8"/>
        <v>Navn på PRODUKT 3</v>
      </c>
      <c r="J105" s="244">
        <f t="shared" si="8"/>
        <v>0</v>
      </c>
      <c r="K105" s="244" t="str">
        <f t="shared" si="8"/>
        <v>Navn på PRODUKT 4</v>
      </c>
      <c r="L105" s="244">
        <f t="shared" si="8"/>
        <v>0</v>
      </c>
      <c r="M105" s="244" t="str">
        <f t="shared" si="8"/>
        <v>Navn på PRODUKT 5</v>
      </c>
      <c r="N105" s="244">
        <f t="shared" si="8"/>
        <v>0</v>
      </c>
      <c r="O105" s="244" t="str">
        <f t="shared" si="8"/>
        <v>Navn på PRODUKT 6</v>
      </c>
      <c r="P105" s="244">
        <f t="shared" si="8"/>
        <v>0</v>
      </c>
      <c r="Q105" s="244" t="str">
        <f t="shared" si="8"/>
        <v>Navn på PRODUKT 7</v>
      </c>
      <c r="R105" s="244">
        <f t="shared" si="8"/>
        <v>0</v>
      </c>
      <c r="S105" s="244" t="str">
        <f t="shared" si="8"/>
        <v>Navn på PRODUKT 8</v>
      </c>
      <c r="T105" s="232"/>
      <c r="U105" s="232"/>
    </row>
    <row r="106" spans="1:41" s="235" customFormat="1" ht="9.9499999999999993" customHeight="1">
      <c r="A106" s="240"/>
      <c r="B106" s="240"/>
      <c r="C106" s="232"/>
      <c r="D106" s="240"/>
      <c r="E106" s="244"/>
      <c r="F106" s="232"/>
      <c r="G106" s="232"/>
      <c r="H106" s="232"/>
      <c r="I106" s="232"/>
      <c r="J106" s="232"/>
      <c r="K106" s="232"/>
      <c r="L106" s="232"/>
      <c r="M106" s="232"/>
      <c r="N106" s="232"/>
      <c r="O106" s="232"/>
      <c r="P106" s="232"/>
      <c r="Q106" s="232"/>
      <c r="R106" s="232"/>
      <c r="S106" s="232"/>
      <c r="T106" s="232"/>
      <c r="U106" s="232"/>
    </row>
    <row r="107" spans="1:41" s="235" customFormat="1" ht="9.9499999999999993" customHeight="1">
      <c r="A107" s="240"/>
      <c r="B107" s="240"/>
      <c r="C107" s="232"/>
      <c r="D107" s="240"/>
      <c r="E107" s="244"/>
      <c r="F107" s="232"/>
      <c r="G107" s="232"/>
      <c r="H107" s="232"/>
      <c r="I107" s="232"/>
      <c r="J107" s="232"/>
      <c r="K107" s="232"/>
      <c r="L107" s="232"/>
      <c r="M107" s="232"/>
      <c r="N107" s="232"/>
      <c r="O107" s="232"/>
      <c r="P107" s="232"/>
      <c r="Q107" s="232"/>
      <c r="R107" s="232"/>
      <c r="S107" s="232"/>
      <c r="T107" s="232"/>
      <c r="U107" s="232"/>
    </row>
    <row r="108" spans="1:41" s="235" customFormat="1" ht="9.9499999999999993" customHeight="1">
      <c r="A108" s="240"/>
      <c r="B108" s="240"/>
      <c r="C108" s="240"/>
      <c r="D108" s="240"/>
      <c r="E108" s="240"/>
      <c r="F108" s="232"/>
      <c r="G108" s="232"/>
      <c r="H108" s="232"/>
      <c r="I108" s="240"/>
      <c r="J108" s="232"/>
      <c r="K108" s="232"/>
      <c r="L108" s="232"/>
      <c r="M108" s="240"/>
      <c r="N108" s="232"/>
      <c r="O108" s="232"/>
      <c r="P108" s="232"/>
      <c r="Q108" s="240"/>
      <c r="R108" s="232"/>
      <c r="S108" s="232"/>
      <c r="T108" s="232"/>
      <c r="U108" s="232"/>
    </row>
    <row r="109" spans="1:41" s="235" customFormat="1" ht="9.9499999999999993" customHeight="1">
      <c r="A109" s="240"/>
      <c r="B109" s="240"/>
      <c r="C109" s="240"/>
      <c r="D109" s="240"/>
      <c r="E109" s="240"/>
      <c r="F109" s="232"/>
      <c r="G109" s="232"/>
      <c r="H109" s="232"/>
      <c r="I109" s="240"/>
      <c r="J109" s="232"/>
      <c r="K109" s="232"/>
      <c r="L109" s="232"/>
      <c r="M109" s="240"/>
      <c r="N109" s="232"/>
      <c r="O109" s="232"/>
      <c r="P109" s="232"/>
      <c r="Q109" s="240"/>
      <c r="R109" s="232"/>
      <c r="S109" s="232"/>
      <c r="T109" s="232"/>
      <c r="U109" s="232"/>
    </row>
    <row r="110" spans="1:41" s="235" customFormat="1" ht="9.9499999999999993" customHeight="1">
      <c r="A110" s="240" t="s">
        <v>59</v>
      </c>
      <c r="B110" s="240"/>
      <c r="C110" s="240"/>
      <c r="D110" s="233"/>
      <c r="E110" s="232"/>
      <c r="F110" s="232"/>
      <c r="G110" s="232"/>
      <c r="H110" s="232"/>
      <c r="I110" s="232"/>
      <c r="J110" s="232"/>
      <c r="K110" s="232"/>
      <c r="L110" s="232"/>
      <c r="M110" s="232"/>
      <c r="N110" s="232"/>
      <c r="O110" s="232"/>
      <c r="P110" s="232"/>
      <c r="Q110" s="232"/>
      <c r="R110" s="232"/>
      <c r="S110" s="232"/>
      <c r="T110" s="232"/>
      <c r="U110" s="232"/>
    </row>
    <row r="111" spans="1:41" s="235" customFormat="1" ht="9.9499999999999993" customHeight="1">
      <c r="A111" s="240"/>
      <c r="B111" s="240"/>
      <c r="C111" s="240"/>
      <c r="D111" s="241">
        <f>E53</f>
        <v>0</v>
      </c>
      <c r="E111" s="241">
        <f>G53</f>
        <v>0</v>
      </c>
      <c r="F111" s="232"/>
      <c r="G111" s="232"/>
      <c r="H111" s="232"/>
      <c r="I111" s="241">
        <f>K53</f>
        <v>0</v>
      </c>
      <c r="J111" s="232"/>
      <c r="K111" s="232"/>
      <c r="L111" s="232"/>
      <c r="M111" s="241">
        <f>O53</f>
        <v>0</v>
      </c>
      <c r="N111" s="232"/>
      <c r="O111" s="232"/>
      <c r="P111" s="232"/>
      <c r="Q111" s="241">
        <f>S53</f>
        <v>0</v>
      </c>
      <c r="R111" s="232"/>
      <c r="S111" s="232"/>
      <c r="T111" s="232"/>
      <c r="U111" s="232"/>
    </row>
    <row r="112" spans="1:41" s="235" customFormat="1" ht="9.9499999999999993" customHeight="1">
      <c r="A112" s="240"/>
      <c r="B112" s="240"/>
      <c r="C112" s="240"/>
      <c r="D112" s="241">
        <f>E54</f>
        <v>0</v>
      </c>
      <c r="E112" s="241">
        <f>G54</f>
        <v>0</v>
      </c>
      <c r="F112" s="232"/>
      <c r="G112" s="232"/>
      <c r="H112" s="232"/>
      <c r="I112" s="241">
        <f>K54</f>
        <v>0</v>
      </c>
      <c r="J112" s="232"/>
      <c r="K112" s="232"/>
      <c r="L112" s="232"/>
      <c r="M112" s="241">
        <f>O54</f>
        <v>0</v>
      </c>
      <c r="N112" s="232"/>
      <c r="O112" s="232"/>
      <c r="P112" s="232"/>
      <c r="Q112" s="241">
        <f>S54</f>
        <v>0</v>
      </c>
      <c r="R112" s="232"/>
      <c r="S112" s="232"/>
      <c r="T112" s="232"/>
      <c r="U112" s="232"/>
    </row>
    <row r="113" spans="1:21" s="235" customFormat="1" ht="9.9499999999999993" customHeight="1">
      <c r="A113" s="232"/>
      <c r="B113" s="232"/>
      <c r="C113" s="232"/>
      <c r="D113" s="233"/>
      <c r="E113" s="232"/>
      <c r="F113" s="232"/>
      <c r="G113" s="232"/>
      <c r="H113" s="232"/>
      <c r="I113" s="232"/>
      <c r="J113" s="232"/>
      <c r="K113" s="232"/>
      <c r="L113" s="232"/>
      <c r="M113" s="232"/>
      <c r="N113" s="232"/>
      <c r="O113" s="232"/>
      <c r="P113" s="232"/>
      <c r="Q113" s="232"/>
      <c r="R113" s="232"/>
      <c r="S113" s="232"/>
      <c r="T113" s="232"/>
      <c r="U113" s="232"/>
    </row>
    <row r="114" spans="1:21" s="235" customFormat="1" ht="9.9499999999999993" customHeight="1">
      <c r="B114" s="242"/>
      <c r="D114" s="243"/>
    </row>
    <row r="115" spans="1:21" s="235" customFormat="1" ht="9.9499999999999993" customHeight="1">
      <c r="B115" s="242"/>
      <c r="D115" s="243"/>
      <c r="E115" s="245" t="str">
        <f>E8</f>
        <v>Name of PRODUCT 1</v>
      </c>
      <c r="F115" s="245"/>
      <c r="G115" s="245" t="str">
        <f t="shared" ref="G115:S115" si="9">G8</f>
        <v>Name of PRODUCT 2</v>
      </c>
      <c r="H115" s="245"/>
      <c r="I115" s="245" t="str">
        <f t="shared" si="9"/>
        <v>Navn på PRODUKT 3</v>
      </c>
      <c r="J115" s="245"/>
      <c r="K115" s="245" t="str">
        <f t="shared" si="9"/>
        <v>Navn på PRODUKT 4</v>
      </c>
      <c r="L115" s="245"/>
      <c r="M115" s="245" t="str">
        <f t="shared" si="9"/>
        <v>Navn på PRODUKT 5</v>
      </c>
      <c r="N115" s="245"/>
      <c r="O115" s="245" t="str">
        <f t="shared" si="9"/>
        <v>Navn på PRODUKT 6</v>
      </c>
      <c r="P115" s="245"/>
      <c r="Q115" s="245" t="str">
        <f t="shared" si="9"/>
        <v>Navn på PRODUKT 7</v>
      </c>
      <c r="R115" s="245"/>
      <c r="S115" s="245" t="str">
        <f t="shared" si="9"/>
        <v>Navn på PRODUKT 8</v>
      </c>
      <c r="T115" s="245"/>
    </row>
    <row r="116" spans="1:21" s="235" customFormat="1" ht="9.9499999999999993" customHeight="1">
      <c r="B116" s="240">
        <v>1</v>
      </c>
      <c r="C116" s="235">
        <f>E32</f>
        <v>1.5</v>
      </c>
      <c r="D116" s="243"/>
      <c r="E116" s="235">
        <f>((24*360/1000*(E$14*IF(E$44= "", E$38,E$44)+E$15*IF(E$45= "", E$39,E$45)+E$16*IF(E$46= "", E$40,E$46)+E$17*IF(E$47= "", E$41,E$47))/100)*$C116+IF($B116&lt;=E$26, E$19,0))*E$25*IF($B116&gt;E$31,0,1)*(1+E$34/100)^-$B116</f>
        <v>0</v>
      </c>
      <c r="F116" s="235">
        <f t="shared" ref="F116:S116" si="10">((24*360/1000*(F$14*IF(F$44= "", F$38,F$44)+F$15*IF(F$45= "", F$39,F$45)+F$16*IF(F$46= "", F$40,F$46)+F$17*IF(F$47= "", F$41,F$47))/100)*$C116+IF($B116&lt;=F$26, F$19,0))*F$25*IF($B116&gt;F$31,0,1)*(1+F$34/100)^-$B116</f>
        <v>0</v>
      </c>
      <c r="G116" s="235">
        <f t="shared" si="10"/>
        <v>0</v>
      </c>
      <c r="H116" s="235">
        <f t="shared" si="10"/>
        <v>0</v>
      </c>
      <c r="I116" s="235">
        <f t="shared" si="10"/>
        <v>0</v>
      </c>
      <c r="J116" s="235">
        <f t="shared" si="10"/>
        <v>0</v>
      </c>
      <c r="K116" s="235">
        <f t="shared" si="10"/>
        <v>0</v>
      </c>
      <c r="L116" s="235">
        <f t="shared" si="10"/>
        <v>0</v>
      </c>
      <c r="M116" s="235">
        <f t="shared" si="10"/>
        <v>0</v>
      </c>
      <c r="N116" s="235">
        <f t="shared" si="10"/>
        <v>0</v>
      </c>
      <c r="O116" s="235">
        <f t="shared" si="10"/>
        <v>0</v>
      </c>
      <c r="P116" s="235">
        <f t="shared" si="10"/>
        <v>0</v>
      </c>
      <c r="Q116" s="235">
        <f t="shared" si="10"/>
        <v>0</v>
      </c>
      <c r="R116" s="235">
        <f t="shared" si="10"/>
        <v>0</v>
      </c>
      <c r="S116" s="235">
        <f t="shared" si="10"/>
        <v>0</v>
      </c>
    </row>
    <row r="117" spans="1:21" s="235" customFormat="1" ht="9.9499999999999993" customHeight="1">
      <c r="B117" s="240">
        <v>2</v>
      </c>
      <c r="C117" s="235">
        <f>C116*(1+$E$33/100)</f>
        <v>1.5318000000000001</v>
      </c>
      <c r="D117" s="243"/>
      <c r="E117" s="235">
        <f t="shared" ref="E117:S130" si="11">((24*360/1000*(E$14*IF(E$44= "", E$38,E$44)+E$15*IF(E$45= "", E$39,E$45)+E$16*IF(E$46= "", E$40,E$46)+E$17*IF(E$47= "", E$41,E$47))/100)*$C117+IF($B117&lt;=E$26, E$19,0))*E$25*IF($B117&gt;E$31,0,1)*(1+E$34/100)^-$B117</f>
        <v>0</v>
      </c>
      <c r="F117" s="235">
        <f t="shared" si="11"/>
        <v>0</v>
      </c>
      <c r="G117" s="235">
        <f>((24*360/1000*(G$14*IF(G$44= "", G$38,G$44)+G$15*IF(G$45= "", G$39,G$45)+G$16*IF(G$46= "", G$40,G$46)+G$17*IF(G$47= "", G$41,G$47))/100)*$C117+IF($B117&lt;=G$26, G$19,0))*G$25*IF($B117&gt;G$31,0,1)*(1+G$34/100)^-$B117</f>
        <v>0</v>
      </c>
      <c r="H117" s="235">
        <f t="shared" si="11"/>
        <v>0</v>
      </c>
      <c r="I117" s="235">
        <f t="shared" si="11"/>
        <v>0</v>
      </c>
      <c r="J117" s="235">
        <f t="shared" si="11"/>
        <v>0</v>
      </c>
      <c r="K117" s="235">
        <f t="shared" si="11"/>
        <v>0</v>
      </c>
      <c r="L117" s="235">
        <f t="shared" si="11"/>
        <v>0</v>
      </c>
      <c r="M117" s="235">
        <f t="shared" si="11"/>
        <v>0</v>
      </c>
      <c r="N117" s="235">
        <f t="shared" si="11"/>
        <v>0</v>
      </c>
      <c r="O117" s="235">
        <f t="shared" si="11"/>
        <v>0</v>
      </c>
      <c r="P117" s="235">
        <f t="shared" si="11"/>
        <v>0</v>
      </c>
      <c r="Q117" s="235">
        <f t="shared" si="11"/>
        <v>0</v>
      </c>
      <c r="R117" s="235">
        <f t="shared" si="11"/>
        <v>0</v>
      </c>
      <c r="S117" s="235">
        <f t="shared" si="11"/>
        <v>0</v>
      </c>
    </row>
    <row r="118" spans="1:21" s="235" customFormat="1" ht="9.9499999999999993" customHeight="1">
      <c r="B118" s="240">
        <v>3</v>
      </c>
      <c r="C118" s="235">
        <f t="shared" ref="C118:C130" si="12">C117*(1+$E$33/100)</f>
        <v>1.5642741600000003</v>
      </c>
      <c r="D118" s="243"/>
      <c r="E118" s="235">
        <f>((24*360/1000*(E$14*IF(E$44= "", E$38,E$44)+E$15*IF(E$45= "", E$39,E$45)+E$16*IF(E$46= "", E$40,E$46)+E$17*IF(E$47= "", E$41,E$47))/100)*$C118+IF($B118&lt;=E$26, E$19,0))*E$25*IF($B118&gt;E$31,0,1)*(1+E$34/100)^-$B118</f>
        <v>0</v>
      </c>
      <c r="F118" s="235">
        <f t="shared" si="11"/>
        <v>0</v>
      </c>
      <c r="G118" s="235">
        <f t="shared" si="11"/>
        <v>0</v>
      </c>
      <c r="H118" s="235">
        <f t="shared" si="11"/>
        <v>0</v>
      </c>
      <c r="I118" s="235">
        <f t="shared" si="11"/>
        <v>0</v>
      </c>
      <c r="J118" s="235">
        <f t="shared" si="11"/>
        <v>0</v>
      </c>
      <c r="K118" s="235">
        <f t="shared" si="11"/>
        <v>0</v>
      </c>
      <c r="L118" s="235">
        <f t="shared" si="11"/>
        <v>0</v>
      </c>
      <c r="M118" s="235">
        <f t="shared" si="11"/>
        <v>0</v>
      </c>
      <c r="N118" s="235">
        <f t="shared" si="11"/>
        <v>0</v>
      </c>
      <c r="O118" s="235">
        <f t="shared" si="11"/>
        <v>0</v>
      </c>
      <c r="P118" s="235">
        <f t="shared" si="11"/>
        <v>0</v>
      </c>
      <c r="Q118" s="235">
        <f t="shared" si="11"/>
        <v>0</v>
      </c>
      <c r="R118" s="235">
        <f t="shared" si="11"/>
        <v>0</v>
      </c>
      <c r="S118" s="235">
        <f t="shared" si="11"/>
        <v>0</v>
      </c>
    </row>
    <row r="119" spans="1:21" s="235" customFormat="1" ht="9.9499999999999993" customHeight="1">
      <c r="B119" s="240">
        <v>4</v>
      </c>
      <c r="C119" s="235">
        <f t="shared" si="12"/>
        <v>1.5974367721920004</v>
      </c>
      <c r="D119" s="243"/>
      <c r="E119" s="235">
        <f t="shared" si="11"/>
        <v>0</v>
      </c>
      <c r="F119" s="235">
        <f t="shared" si="11"/>
        <v>0</v>
      </c>
      <c r="G119" s="235">
        <f t="shared" si="11"/>
        <v>0</v>
      </c>
      <c r="H119" s="235">
        <f t="shared" si="11"/>
        <v>0</v>
      </c>
      <c r="I119" s="235">
        <f t="shared" si="11"/>
        <v>0</v>
      </c>
      <c r="J119" s="235">
        <f t="shared" si="11"/>
        <v>0</v>
      </c>
      <c r="K119" s="235">
        <f t="shared" si="11"/>
        <v>0</v>
      </c>
      <c r="L119" s="235">
        <f t="shared" si="11"/>
        <v>0</v>
      </c>
      <c r="M119" s="235">
        <f t="shared" si="11"/>
        <v>0</v>
      </c>
      <c r="N119" s="235">
        <f t="shared" si="11"/>
        <v>0</v>
      </c>
      <c r="O119" s="235">
        <f t="shared" si="11"/>
        <v>0</v>
      </c>
      <c r="P119" s="235">
        <f t="shared" si="11"/>
        <v>0</v>
      </c>
      <c r="Q119" s="235">
        <f t="shared" si="11"/>
        <v>0</v>
      </c>
      <c r="R119" s="235">
        <f t="shared" si="11"/>
        <v>0</v>
      </c>
      <c r="S119" s="235">
        <f t="shared" si="11"/>
        <v>0</v>
      </c>
    </row>
    <row r="120" spans="1:21" s="235" customFormat="1" ht="9.9499999999999993" customHeight="1">
      <c r="B120" s="240">
        <v>5</v>
      </c>
      <c r="C120" s="235">
        <f t="shared" si="12"/>
        <v>1.6313024317624709</v>
      </c>
      <c r="D120" s="243"/>
      <c r="E120" s="235">
        <f t="shared" si="11"/>
        <v>0</v>
      </c>
      <c r="F120" s="235">
        <f t="shared" si="11"/>
        <v>0</v>
      </c>
      <c r="G120" s="235">
        <f t="shared" si="11"/>
        <v>0</v>
      </c>
      <c r="H120" s="235">
        <f t="shared" si="11"/>
        <v>0</v>
      </c>
      <c r="I120" s="235">
        <f t="shared" ref="F120:S130" si="13">((24*360/1000*(I$14*IF(I$44= "", I$38,I$44)+I$15*IF(I$45= "", I$39,I$45)+I$16*IF(I$46= "", I$40,I$46)+I$17*IF(I$47= "", I$41,I$47))/100)*$C120+IF($B120&lt;=I$26, I$19,0))*I$25*IF($B120&gt;I$31,0,1)*(1+I$34/100)^-$B120</f>
        <v>0</v>
      </c>
      <c r="J120" s="235">
        <f t="shared" si="13"/>
        <v>0</v>
      </c>
      <c r="K120" s="235">
        <f t="shared" si="13"/>
        <v>0</v>
      </c>
      <c r="L120" s="235">
        <f t="shared" si="13"/>
        <v>0</v>
      </c>
      <c r="M120" s="235">
        <f t="shared" si="13"/>
        <v>0</v>
      </c>
      <c r="N120" s="235">
        <f t="shared" si="13"/>
        <v>0</v>
      </c>
      <c r="O120" s="235">
        <f t="shared" si="13"/>
        <v>0</v>
      </c>
      <c r="P120" s="235">
        <f t="shared" si="13"/>
        <v>0</v>
      </c>
      <c r="Q120" s="235">
        <f t="shared" si="13"/>
        <v>0</v>
      </c>
      <c r="R120" s="235">
        <f t="shared" si="13"/>
        <v>0</v>
      </c>
      <c r="S120" s="235">
        <f t="shared" si="13"/>
        <v>0</v>
      </c>
    </row>
    <row r="121" spans="1:21" s="235" customFormat="1" ht="9.9499999999999993" customHeight="1">
      <c r="B121" s="240">
        <v>6</v>
      </c>
      <c r="C121" s="235">
        <f t="shared" si="12"/>
        <v>1.6658860433158356</v>
      </c>
      <c r="D121" s="243"/>
      <c r="E121" s="235">
        <f t="shared" si="11"/>
        <v>0</v>
      </c>
      <c r="F121" s="235">
        <f t="shared" si="13"/>
        <v>0</v>
      </c>
      <c r="G121" s="235">
        <f t="shared" si="13"/>
        <v>0</v>
      </c>
      <c r="H121" s="235">
        <f t="shared" si="13"/>
        <v>0</v>
      </c>
      <c r="I121" s="235">
        <f t="shared" si="13"/>
        <v>0</v>
      </c>
      <c r="J121" s="235">
        <f t="shared" si="13"/>
        <v>0</v>
      </c>
      <c r="K121" s="235">
        <f t="shared" si="13"/>
        <v>0</v>
      </c>
      <c r="L121" s="235">
        <f t="shared" si="13"/>
        <v>0</v>
      </c>
      <c r="M121" s="235">
        <f t="shared" si="13"/>
        <v>0</v>
      </c>
      <c r="N121" s="235">
        <f t="shared" si="13"/>
        <v>0</v>
      </c>
      <c r="O121" s="235">
        <f t="shared" si="13"/>
        <v>0</v>
      </c>
      <c r="P121" s="235">
        <f t="shared" si="13"/>
        <v>0</v>
      </c>
      <c r="Q121" s="235">
        <f t="shared" si="13"/>
        <v>0</v>
      </c>
      <c r="R121" s="235">
        <f t="shared" si="13"/>
        <v>0</v>
      </c>
      <c r="S121" s="235">
        <f t="shared" si="13"/>
        <v>0</v>
      </c>
    </row>
    <row r="122" spans="1:21" s="235" customFormat="1" ht="9.9499999999999993" customHeight="1">
      <c r="B122" s="240">
        <v>7</v>
      </c>
      <c r="C122" s="235">
        <f t="shared" si="12"/>
        <v>1.7012028274341315</v>
      </c>
      <c r="D122" s="243"/>
      <c r="E122" s="235">
        <f t="shared" si="11"/>
        <v>0</v>
      </c>
      <c r="F122" s="235">
        <f t="shared" si="13"/>
        <v>0</v>
      </c>
      <c r="G122" s="235">
        <f t="shared" si="13"/>
        <v>0</v>
      </c>
      <c r="H122" s="235">
        <f t="shared" si="13"/>
        <v>0</v>
      </c>
      <c r="I122" s="235">
        <f t="shared" si="13"/>
        <v>0</v>
      </c>
      <c r="J122" s="235">
        <f t="shared" si="13"/>
        <v>0</v>
      </c>
      <c r="K122" s="235">
        <f t="shared" si="13"/>
        <v>0</v>
      </c>
      <c r="L122" s="235">
        <f t="shared" si="13"/>
        <v>0</v>
      </c>
      <c r="M122" s="235">
        <f t="shared" si="13"/>
        <v>0</v>
      </c>
      <c r="N122" s="235">
        <f t="shared" si="13"/>
        <v>0</v>
      </c>
      <c r="O122" s="235">
        <f t="shared" si="13"/>
        <v>0</v>
      </c>
      <c r="P122" s="235">
        <f t="shared" si="13"/>
        <v>0</v>
      </c>
      <c r="Q122" s="235">
        <f t="shared" si="13"/>
        <v>0</v>
      </c>
      <c r="R122" s="235">
        <f t="shared" si="13"/>
        <v>0</v>
      </c>
      <c r="S122" s="235">
        <f t="shared" si="13"/>
        <v>0</v>
      </c>
    </row>
    <row r="123" spans="1:21" s="235" customFormat="1" ht="9.9499999999999993" customHeight="1">
      <c r="B123" s="240">
        <v>8</v>
      </c>
      <c r="C123" s="235">
        <f t="shared" si="12"/>
        <v>1.7372683273757352</v>
      </c>
      <c r="D123" s="243"/>
      <c r="E123" s="235">
        <f t="shared" si="11"/>
        <v>0</v>
      </c>
      <c r="F123" s="235">
        <f t="shared" si="13"/>
        <v>0</v>
      </c>
      <c r="G123" s="235">
        <f t="shared" si="13"/>
        <v>0</v>
      </c>
      <c r="H123" s="235">
        <f t="shared" si="13"/>
        <v>0</v>
      </c>
      <c r="I123" s="235">
        <f t="shared" si="13"/>
        <v>0</v>
      </c>
      <c r="J123" s="235">
        <f t="shared" si="13"/>
        <v>0</v>
      </c>
      <c r="K123" s="235">
        <f t="shared" si="13"/>
        <v>0</v>
      </c>
      <c r="L123" s="235">
        <f t="shared" si="13"/>
        <v>0</v>
      </c>
      <c r="M123" s="235">
        <f t="shared" si="13"/>
        <v>0</v>
      </c>
      <c r="N123" s="235">
        <f t="shared" si="13"/>
        <v>0</v>
      </c>
      <c r="O123" s="235">
        <f t="shared" si="13"/>
        <v>0</v>
      </c>
      <c r="P123" s="235">
        <f t="shared" si="13"/>
        <v>0</v>
      </c>
      <c r="Q123" s="235">
        <f t="shared" si="13"/>
        <v>0</v>
      </c>
      <c r="R123" s="235">
        <f t="shared" si="13"/>
        <v>0</v>
      </c>
      <c r="S123" s="235">
        <f t="shared" si="13"/>
        <v>0</v>
      </c>
    </row>
    <row r="124" spans="1:21" s="235" customFormat="1" ht="9.9499999999999993" customHeight="1">
      <c r="B124" s="240">
        <v>9</v>
      </c>
      <c r="C124" s="235">
        <f t="shared" si="12"/>
        <v>1.7740984159161011</v>
      </c>
      <c r="D124" s="243"/>
      <c r="E124" s="235">
        <f t="shared" si="11"/>
        <v>0</v>
      </c>
      <c r="F124" s="235">
        <f t="shared" si="13"/>
        <v>0</v>
      </c>
      <c r="G124" s="235">
        <f t="shared" si="13"/>
        <v>0</v>
      </c>
      <c r="H124" s="235">
        <f t="shared" si="13"/>
        <v>0</v>
      </c>
      <c r="I124" s="235">
        <f t="shared" si="13"/>
        <v>0</v>
      </c>
      <c r="J124" s="235">
        <f t="shared" si="13"/>
        <v>0</v>
      </c>
      <c r="K124" s="235">
        <f t="shared" si="13"/>
        <v>0</v>
      </c>
      <c r="L124" s="235">
        <f t="shared" si="13"/>
        <v>0</v>
      </c>
      <c r="M124" s="235">
        <f t="shared" si="13"/>
        <v>0</v>
      </c>
      <c r="N124" s="235">
        <f t="shared" si="13"/>
        <v>0</v>
      </c>
      <c r="O124" s="235">
        <f t="shared" si="13"/>
        <v>0</v>
      </c>
      <c r="P124" s="235">
        <f t="shared" si="13"/>
        <v>0</v>
      </c>
      <c r="Q124" s="235">
        <f t="shared" si="13"/>
        <v>0</v>
      </c>
      <c r="R124" s="235">
        <f t="shared" si="13"/>
        <v>0</v>
      </c>
      <c r="S124" s="235">
        <f t="shared" si="13"/>
        <v>0</v>
      </c>
    </row>
    <row r="125" spans="1:21" s="235" customFormat="1" ht="9.9499999999999993" customHeight="1">
      <c r="B125" s="240">
        <v>10</v>
      </c>
      <c r="C125" s="235">
        <f t="shared" si="12"/>
        <v>1.8117093023335227</v>
      </c>
      <c r="D125" s="243"/>
      <c r="E125" s="235">
        <f t="shared" si="11"/>
        <v>0</v>
      </c>
      <c r="F125" s="235">
        <f t="shared" si="13"/>
        <v>0</v>
      </c>
      <c r="G125" s="235">
        <f t="shared" si="13"/>
        <v>0</v>
      </c>
      <c r="H125" s="235">
        <f t="shared" si="13"/>
        <v>0</v>
      </c>
      <c r="I125" s="235">
        <f t="shared" si="13"/>
        <v>0</v>
      </c>
      <c r="J125" s="235">
        <f t="shared" si="13"/>
        <v>0</v>
      </c>
      <c r="K125" s="235">
        <f t="shared" si="13"/>
        <v>0</v>
      </c>
      <c r="L125" s="235">
        <f t="shared" si="13"/>
        <v>0</v>
      </c>
      <c r="M125" s="235">
        <f t="shared" si="13"/>
        <v>0</v>
      </c>
      <c r="N125" s="235">
        <f t="shared" si="13"/>
        <v>0</v>
      </c>
      <c r="O125" s="235">
        <f t="shared" si="13"/>
        <v>0</v>
      </c>
      <c r="P125" s="235">
        <f t="shared" si="13"/>
        <v>0</v>
      </c>
      <c r="Q125" s="235">
        <f t="shared" si="13"/>
        <v>0</v>
      </c>
      <c r="R125" s="235">
        <f t="shared" si="13"/>
        <v>0</v>
      </c>
      <c r="S125" s="235">
        <f t="shared" si="13"/>
        <v>0</v>
      </c>
    </row>
    <row r="126" spans="1:21" s="235" customFormat="1" ht="9.9499999999999993" customHeight="1">
      <c r="B126" s="240">
        <v>11</v>
      </c>
      <c r="C126" s="235">
        <f t="shared" si="12"/>
        <v>1.8501175395429936</v>
      </c>
      <c r="D126" s="243"/>
      <c r="E126" s="235">
        <f t="shared" si="11"/>
        <v>0</v>
      </c>
      <c r="F126" s="235">
        <f t="shared" si="13"/>
        <v>0</v>
      </c>
      <c r="G126" s="235">
        <f t="shared" si="13"/>
        <v>0</v>
      </c>
      <c r="H126" s="235">
        <f t="shared" si="13"/>
        <v>0</v>
      </c>
      <c r="I126" s="235">
        <f t="shared" si="13"/>
        <v>0</v>
      </c>
      <c r="J126" s="235">
        <f t="shared" si="13"/>
        <v>0</v>
      </c>
      <c r="K126" s="235">
        <f t="shared" si="13"/>
        <v>0</v>
      </c>
      <c r="L126" s="235">
        <f t="shared" si="13"/>
        <v>0</v>
      </c>
      <c r="M126" s="235">
        <f t="shared" si="13"/>
        <v>0</v>
      </c>
      <c r="N126" s="235">
        <f t="shared" si="13"/>
        <v>0</v>
      </c>
      <c r="O126" s="235">
        <f t="shared" si="13"/>
        <v>0</v>
      </c>
      <c r="P126" s="235">
        <f t="shared" si="13"/>
        <v>0</v>
      </c>
      <c r="Q126" s="235">
        <f t="shared" si="13"/>
        <v>0</v>
      </c>
      <c r="R126" s="235">
        <f t="shared" si="13"/>
        <v>0</v>
      </c>
      <c r="S126" s="235">
        <f t="shared" si="13"/>
        <v>0</v>
      </c>
    </row>
    <row r="127" spans="1:21" s="235" customFormat="1" ht="9.9499999999999993" customHeight="1">
      <c r="B127" s="240">
        <v>12</v>
      </c>
      <c r="C127" s="235">
        <f t="shared" si="12"/>
        <v>1.8893400313813054</v>
      </c>
      <c r="D127" s="243"/>
      <c r="E127" s="235">
        <f t="shared" si="11"/>
        <v>0</v>
      </c>
      <c r="F127" s="235">
        <f t="shared" si="13"/>
        <v>0</v>
      </c>
      <c r="G127" s="235">
        <f t="shared" si="13"/>
        <v>0</v>
      </c>
      <c r="H127" s="235">
        <f t="shared" si="13"/>
        <v>0</v>
      </c>
      <c r="I127" s="235">
        <f t="shared" si="13"/>
        <v>0</v>
      </c>
      <c r="J127" s="235">
        <f t="shared" si="13"/>
        <v>0</v>
      </c>
      <c r="K127" s="235">
        <f t="shared" si="13"/>
        <v>0</v>
      </c>
      <c r="L127" s="235">
        <f t="shared" si="13"/>
        <v>0</v>
      </c>
      <c r="M127" s="235">
        <f t="shared" si="13"/>
        <v>0</v>
      </c>
      <c r="N127" s="235">
        <f t="shared" si="13"/>
        <v>0</v>
      </c>
      <c r="O127" s="235">
        <f t="shared" si="13"/>
        <v>0</v>
      </c>
      <c r="P127" s="235">
        <f t="shared" si="13"/>
        <v>0</v>
      </c>
      <c r="Q127" s="235">
        <f t="shared" si="13"/>
        <v>0</v>
      </c>
      <c r="R127" s="235">
        <f t="shared" si="13"/>
        <v>0</v>
      </c>
      <c r="S127" s="235">
        <f t="shared" si="13"/>
        <v>0</v>
      </c>
    </row>
    <row r="128" spans="1:21" s="235" customFormat="1" ht="9.9499999999999993" customHeight="1">
      <c r="B128" s="240">
        <v>13</v>
      </c>
      <c r="C128" s="235">
        <f t="shared" si="12"/>
        <v>1.9293940400465892</v>
      </c>
      <c r="D128" s="243"/>
      <c r="E128" s="235">
        <f t="shared" si="11"/>
        <v>0</v>
      </c>
      <c r="F128" s="235">
        <f t="shared" si="13"/>
        <v>0</v>
      </c>
      <c r="G128" s="235">
        <f t="shared" si="13"/>
        <v>0</v>
      </c>
      <c r="H128" s="235">
        <f t="shared" si="13"/>
        <v>0</v>
      </c>
      <c r="I128" s="235">
        <f t="shared" si="13"/>
        <v>0</v>
      </c>
      <c r="J128" s="235">
        <f t="shared" si="13"/>
        <v>0</v>
      </c>
      <c r="K128" s="235">
        <f t="shared" si="13"/>
        <v>0</v>
      </c>
      <c r="L128" s="235">
        <f t="shared" si="13"/>
        <v>0</v>
      </c>
      <c r="M128" s="235">
        <f t="shared" si="13"/>
        <v>0</v>
      </c>
      <c r="N128" s="235">
        <f t="shared" si="13"/>
        <v>0</v>
      </c>
      <c r="O128" s="235">
        <f t="shared" si="13"/>
        <v>0</v>
      </c>
      <c r="P128" s="235">
        <f t="shared" si="13"/>
        <v>0</v>
      </c>
      <c r="Q128" s="235">
        <f t="shared" si="13"/>
        <v>0</v>
      </c>
      <c r="R128" s="235">
        <f t="shared" si="13"/>
        <v>0</v>
      </c>
      <c r="S128" s="235">
        <f t="shared" si="13"/>
        <v>0</v>
      </c>
    </row>
    <row r="129" spans="2:19" s="235" customFormat="1" ht="9.9499999999999993" customHeight="1">
      <c r="B129" s="240">
        <v>14</v>
      </c>
      <c r="C129" s="235">
        <f t="shared" si="12"/>
        <v>1.9702971936955771</v>
      </c>
      <c r="D129" s="243"/>
      <c r="E129" s="235">
        <f t="shared" si="11"/>
        <v>0</v>
      </c>
      <c r="F129" s="235">
        <f t="shared" si="13"/>
        <v>0</v>
      </c>
      <c r="G129" s="235">
        <f t="shared" si="13"/>
        <v>0</v>
      </c>
      <c r="H129" s="235">
        <f t="shared" si="13"/>
        <v>0</v>
      </c>
      <c r="I129" s="235">
        <f t="shared" si="13"/>
        <v>0</v>
      </c>
      <c r="J129" s="235">
        <f t="shared" si="13"/>
        <v>0</v>
      </c>
      <c r="K129" s="235">
        <f t="shared" si="13"/>
        <v>0</v>
      </c>
      <c r="L129" s="235">
        <f t="shared" si="13"/>
        <v>0</v>
      </c>
      <c r="M129" s="235">
        <f t="shared" si="13"/>
        <v>0</v>
      </c>
      <c r="N129" s="235">
        <f t="shared" si="13"/>
        <v>0</v>
      </c>
      <c r="O129" s="235">
        <f t="shared" si="13"/>
        <v>0</v>
      </c>
      <c r="P129" s="235">
        <f t="shared" si="13"/>
        <v>0</v>
      </c>
      <c r="Q129" s="235">
        <f t="shared" si="13"/>
        <v>0</v>
      </c>
      <c r="R129" s="235">
        <f t="shared" si="13"/>
        <v>0</v>
      </c>
      <c r="S129" s="235">
        <f t="shared" si="13"/>
        <v>0</v>
      </c>
    </row>
    <row r="130" spans="2:19" s="235" customFormat="1" ht="9.9499999999999993" customHeight="1">
      <c r="B130" s="240">
        <v>15</v>
      </c>
      <c r="C130" s="235">
        <f t="shared" si="12"/>
        <v>2.0120674942019234</v>
      </c>
      <c r="D130" s="243"/>
      <c r="E130" s="235">
        <f t="shared" si="11"/>
        <v>0</v>
      </c>
      <c r="F130" s="235">
        <f t="shared" si="13"/>
        <v>0</v>
      </c>
      <c r="G130" s="235">
        <f t="shared" si="13"/>
        <v>0</v>
      </c>
      <c r="H130" s="235">
        <f t="shared" si="13"/>
        <v>0</v>
      </c>
      <c r="I130" s="235">
        <f t="shared" si="13"/>
        <v>0</v>
      </c>
      <c r="J130" s="235">
        <f t="shared" si="13"/>
        <v>0</v>
      </c>
      <c r="K130" s="235">
        <f t="shared" si="13"/>
        <v>0</v>
      </c>
      <c r="L130" s="235">
        <f t="shared" si="13"/>
        <v>0</v>
      </c>
      <c r="M130" s="235">
        <f t="shared" si="13"/>
        <v>0</v>
      </c>
      <c r="N130" s="235">
        <f t="shared" si="13"/>
        <v>0</v>
      </c>
      <c r="O130" s="235">
        <f t="shared" si="13"/>
        <v>0</v>
      </c>
      <c r="P130" s="235">
        <f t="shared" si="13"/>
        <v>0</v>
      </c>
      <c r="Q130" s="235">
        <f t="shared" si="13"/>
        <v>0</v>
      </c>
      <c r="R130" s="235">
        <f t="shared" si="13"/>
        <v>0</v>
      </c>
      <c r="S130" s="235">
        <f t="shared" si="13"/>
        <v>0</v>
      </c>
    </row>
    <row r="131" spans="2:19" s="235" customFormat="1" ht="9.9499999999999993" customHeight="1">
      <c r="B131" s="242"/>
      <c r="D131" s="243"/>
    </row>
    <row r="132" spans="2:19" s="235" customFormat="1" ht="9.9499999999999993" customHeight="1">
      <c r="B132" s="242"/>
      <c r="D132" s="243"/>
    </row>
    <row r="133" spans="2:19" s="235" customFormat="1" ht="9.9499999999999993" customHeight="1">
      <c r="B133" s="242"/>
      <c r="D133" s="243"/>
    </row>
    <row r="134" spans="2:19" s="235" customFormat="1" ht="9.9499999999999993" customHeight="1">
      <c r="B134" s="242"/>
      <c r="D134" s="243"/>
    </row>
    <row r="135" spans="2:19" s="235" customFormat="1" ht="9.9499999999999993" customHeight="1">
      <c r="B135" s="242"/>
      <c r="D135" s="243"/>
    </row>
    <row r="136" spans="2:19" s="235" customFormat="1" ht="9.9499999999999993" customHeight="1">
      <c r="B136" s="242"/>
      <c r="D136" s="243"/>
    </row>
    <row r="137" spans="2:19" s="235" customFormat="1" ht="9.9499999999999993" customHeight="1">
      <c r="B137" s="242"/>
      <c r="D137" s="243"/>
    </row>
    <row r="138" spans="2:19" s="235" customFormat="1" ht="9.9499999999999993" customHeight="1">
      <c r="B138" s="242"/>
      <c r="D138" s="243"/>
    </row>
    <row r="139" spans="2:19" s="235" customFormat="1" ht="9.9499999999999993" customHeight="1">
      <c r="B139" s="242"/>
      <c r="D139" s="243"/>
    </row>
    <row r="140" spans="2:19" s="235" customFormat="1" ht="9.9499999999999993" customHeight="1">
      <c r="B140" s="242"/>
      <c r="D140" s="243"/>
    </row>
    <row r="141" spans="2:19" s="235" customFormat="1" ht="9.9499999999999993" customHeight="1">
      <c r="B141" s="242"/>
      <c r="D141" s="243"/>
    </row>
    <row r="142" spans="2:19" s="235" customFormat="1" ht="9.9499999999999993" customHeight="1">
      <c r="B142" s="242"/>
      <c r="D142" s="243"/>
    </row>
    <row r="143" spans="2:19" s="235" customFormat="1" ht="9.9499999999999993" customHeight="1">
      <c r="B143" s="242"/>
      <c r="D143" s="243"/>
    </row>
    <row r="144" spans="2:19" s="235" customFormat="1" ht="9.9499999999999993" customHeight="1">
      <c r="B144" s="242"/>
      <c r="D144" s="243"/>
    </row>
    <row r="145" spans="2:4" s="235" customFormat="1" ht="9.9499999999999993" customHeight="1">
      <c r="B145" s="242"/>
      <c r="D145" s="243"/>
    </row>
    <row r="146" spans="2:4" s="235" customFormat="1" ht="9.9499999999999993" customHeight="1">
      <c r="B146" s="242"/>
      <c r="D146" s="243"/>
    </row>
    <row r="147" spans="2:4" s="235" customFormat="1" ht="9.9499999999999993" customHeight="1">
      <c r="B147" s="242"/>
      <c r="D147" s="243"/>
    </row>
    <row r="148" spans="2:4" s="235" customFormat="1" ht="9.9499999999999993" customHeight="1">
      <c r="B148" s="242"/>
      <c r="D148" s="243"/>
    </row>
    <row r="149" spans="2:4" s="235" customFormat="1" ht="9.9499999999999993" customHeight="1">
      <c r="B149" s="242"/>
      <c r="D149" s="243"/>
    </row>
    <row r="150" spans="2:4" s="235" customFormat="1" ht="9.9499999999999993" customHeight="1">
      <c r="B150" s="242"/>
      <c r="D150" s="243"/>
    </row>
    <row r="151" spans="2:4" s="235" customFormat="1" ht="9.9499999999999993" customHeight="1">
      <c r="B151" s="242"/>
      <c r="D151" s="243"/>
    </row>
    <row r="152" spans="2:4" s="235" customFormat="1" ht="9.9499999999999993" customHeight="1">
      <c r="B152" s="242"/>
      <c r="D152" s="243"/>
    </row>
    <row r="153" spans="2:4" s="235" customFormat="1" ht="9.9499999999999993" customHeight="1">
      <c r="B153" s="242"/>
      <c r="D153" s="243"/>
    </row>
    <row r="154" spans="2:4" s="235" customFormat="1" ht="9.9499999999999993" customHeight="1">
      <c r="B154" s="242"/>
      <c r="D154" s="243"/>
    </row>
    <row r="155" spans="2:4" s="235" customFormat="1" ht="9.9499999999999993" customHeight="1">
      <c r="B155" s="242"/>
      <c r="D155" s="243"/>
    </row>
    <row r="156" spans="2:4" s="235" customFormat="1" ht="9.9499999999999993" customHeight="1">
      <c r="B156" s="242"/>
      <c r="D156" s="243"/>
    </row>
    <row r="157" spans="2:4" s="235" customFormat="1" ht="9.9499999999999993" customHeight="1">
      <c r="B157" s="242"/>
      <c r="D157" s="243"/>
    </row>
    <row r="158" spans="2:4" s="235" customFormat="1" ht="9.9499999999999993" customHeight="1">
      <c r="B158" s="242"/>
      <c r="D158" s="243"/>
    </row>
    <row r="159" spans="2:4" s="235" customFormat="1" ht="9.9499999999999993" customHeight="1">
      <c r="B159" s="242"/>
      <c r="D159" s="243"/>
    </row>
    <row r="160" spans="2:4" s="235" customFormat="1" ht="9.9499999999999993" customHeight="1">
      <c r="B160" s="242"/>
      <c r="D160" s="243"/>
    </row>
    <row r="161" spans="2:4" s="235" customFormat="1" ht="9.9499999999999993" customHeight="1">
      <c r="B161" s="242"/>
      <c r="D161" s="243"/>
    </row>
    <row r="162" spans="2:4" s="235" customFormat="1" ht="9.9499999999999993" customHeight="1">
      <c r="B162" s="242"/>
      <c r="D162" s="243"/>
    </row>
    <row r="163" spans="2:4" s="235" customFormat="1" ht="9.9499999999999993" customHeight="1">
      <c r="B163" s="242"/>
      <c r="D163" s="243"/>
    </row>
    <row r="164" spans="2:4" s="235" customFormat="1" ht="9.9499999999999993" customHeight="1">
      <c r="B164" s="242"/>
      <c r="D164" s="243"/>
    </row>
    <row r="165" spans="2:4" s="235" customFormat="1" ht="9.9499999999999993" customHeight="1">
      <c r="B165" s="242"/>
      <c r="D165" s="243"/>
    </row>
    <row r="166" spans="2:4" s="235" customFormat="1" ht="9.9499999999999993" customHeight="1">
      <c r="B166" s="242"/>
      <c r="D166" s="243"/>
    </row>
    <row r="167" spans="2:4" s="235" customFormat="1" ht="9.9499999999999993" customHeight="1">
      <c r="B167" s="242"/>
      <c r="D167" s="243"/>
    </row>
    <row r="168" spans="2:4" s="235" customFormat="1" ht="9.9499999999999993" customHeight="1">
      <c r="B168" s="242"/>
      <c r="D168" s="243"/>
    </row>
    <row r="169" spans="2:4" s="235" customFormat="1" ht="9.9499999999999993" customHeight="1">
      <c r="B169" s="242"/>
      <c r="D169" s="243"/>
    </row>
    <row r="170" spans="2:4" s="235" customFormat="1" ht="9.9499999999999993" customHeight="1">
      <c r="B170" s="242"/>
      <c r="D170" s="243"/>
    </row>
    <row r="171" spans="2:4" s="235" customFormat="1" ht="9.9499999999999993" customHeight="1">
      <c r="B171" s="242"/>
      <c r="D171" s="243"/>
    </row>
    <row r="172" spans="2:4" s="235" customFormat="1" ht="9.9499999999999993" customHeight="1">
      <c r="B172" s="242"/>
      <c r="D172" s="243"/>
    </row>
    <row r="173" spans="2:4" s="235" customFormat="1" ht="9.9499999999999993" customHeight="1">
      <c r="B173" s="242"/>
      <c r="D173" s="243"/>
    </row>
    <row r="174" spans="2:4" s="235" customFormat="1" ht="9.9499999999999993" customHeight="1">
      <c r="B174" s="242"/>
      <c r="D174" s="243"/>
    </row>
    <row r="175" spans="2:4" s="235" customFormat="1" ht="9.9499999999999993" customHeight="1">
      <c r="B175" s="242"/>
      <c r="D175" s="243"/>
    </row>
    <row r="176" spans="2:4" s="235" customFormat="1" ht="9.9499999999999993" customHeight="1">
      <c r="B176" s="242"/>
      <c r="D176" s="243"/>
    </row>
    <row r="177" spans="2:4" s="235" customFormat="1" ht="9.9499999999999993" customHeight="1">
      <c r="B177" s="242"/>
      <c r="D177" s="243"/>
    </row>
    <row r="178" spans="2:4" s="235" customFormat="1" ht="9.9499999999999993" customHeight="1">
      <c r="B178" s="242"/>
      <c r="D178" s="243"/>
    </row>
    <row r="179" spans="2:4" s="235" customFormat="1" ht="9.9499999999999993" customHeight="1">
      <c r="B179" s="242"/>
      <c r="D179" s="243"/>
    </row>
    <row r="180" spans="2:4" s="235" customFormat="1" ht="9.9499999999999993" customHeight="1">
      <c r="B180" s="242"/>
      <c r="D180" s="243"/>
    </row>
    <row r="181" spans="2:4" s="235" customFormat="1" ht="9.9499999999999993" customHeight="1">
      <c r="B181" s="242"/>
      <c r="D181" s="243"/>
    </row>
    <row r="182" spans="2:4" s="235" customFormat="1" ht="9.9499999999999993" customHeight="1">
      <c r="B182" s="242"/>
      <c r="D182" s="243"/>
    </row>
    <row r="183" spans="2:4" s="235" customFormat="1" ht="9.9499999999999993" customHeight="1">
      <c r="B183" s="242"/>
      <c r="D183" s="243"/>
    </row>
    <row r="184" spans="2:4" s="235" customFormat="1" ht="9.9499999999999993" customHeight="1">
      <c r="B184" s="242"/>
      <c r="D184" s="243"/>
    </row>
    <row r="185" spans="2:4" s="235" customFormat="1" ht="9.9499999999999993" customHeight="1">
      <c r="B185" s="242"/>
      <c r="D185" s="243"/>
    </row>
    <row r="186" spans="2:4" s="235" customFormat="1" ht="9.9499999999999993" customHeight="1">
      <c r="B186" s="242"/>
      <c r="D186" s="243"/>
    </row>
    <row r="187" spans="2:4" s="235" customFormat="1" ht="9.9499999999999993" customHeight="1">
      <c r="B187" s="242"/>
      <c r="D187" s="243"/>
    </row>
    <row r="188" spans="2:4" s="235" customFormat="1" ht="9.9499999999999993" customHeight="1">
      <c r="B188" s="242"/>
      <c r="D188" s="243"/>
    </row>
    <row r="189" spans="2:4" s="235" customFormat="1" ht="9.9499999999999993" customHeight="1">
      <c r="B189" s="242"/>
      <c r="D189" s="243"/>
    </row>
    <row r="190" spans="2:4" s="235" customFormat="1" ht="9.9499999999999993" customHeight="1">
      <c r="B190" s="242"/>
      <c r="D190" s="243"/>
    </row>
    <row r="191" spans="2:4" s="235" customFormat="1" ht="9.9499999999999993" customHeight="1">
      <c r="B191" s="242"/>
      <c r="D191" s="243"/>
    </row>
    <row r="192" spans="2:4" s="235" customFormat="1" ht="9.9499999999999993" customHeight="1">
      <c r="B192" s="242"/>
      <c r="D192" s="243"/>
    </row>
    <row r="193" spans="2:4" s="235" customFormat="1" ht="9.9499999999999993" customHeight="1">
      <c r="B193" s="242"/>
      <c r="D193" s="243"/>
    </row>
    <row r="194" spans="2:4" s="235" customFormat="1" ht="9.9499999999999993" customHeight="1">
      <c r="B194" s="242"/>
      <c r="D194" s="243"/>
    </row>
    <row r="195" spans="2:4" s="235" customFormat="1" ht="9.9499999999999993" customHeight="1">
      <c r="B195" s="242"/>
      <c r="D195" s="243"/>
    </row>
    <row r="196" spans="2:4" s="235" customFormat="1" ht="9.9499999999999993" customHeight="1">
      <c r="B196" s="242"/>
      <c r="D196" s="243"/>
    </row>
    <row r="197" spans="2:4" s="235" customFormat="1" ht="9.9499999999999993" customHeight="1">
      <c r="B197" s="242"/>
      <c r="D197" s="243"/>
    </row>
    <row r="198" spans="2:4" s="235" customFormat="1" ht="9.9499999999999993" customHeight="1">
      <c r="B198" s="242"/>
      <c r="D198" s="243"/>
    </row>
    <row r="199" spans="2:4" s="235" customFormat="1" ht="9.9499999999999993" customHeight="1">
      <c r="B199" s="242"/>
      <c r="D199" s="243"/>
    </row>
    <row r="200" spans="2:4" s="235" customFormat="1" ht="9.9499999999999993" customHeight="1">
      <c r="B200" s="242"/>
      <c r="D200" s="243"/>
    </row>
    <row r="201" spans="2:4" s="235" customFormat="1" ht="9.9499999999999993" customHeight="1">
      <c r="B201" s="242"/>
      <c r="D201" s="243"/>
    </row>
    <row r="202" spans="2:4" s="235" customFormat="1" ht="9.9499999999999993" customHeight="1">
      <c r="B202" s="242"/>
      <c r="D202" s="243"/>
    </row>
    <row r="203" spans="2:4" s="235" customFormat="1" ht="9.9499999999999993" customHeight="1">
      <c r="B203" s="242"/>
      <c r="D203" s="243"/>
    </row>
    <row r="204" spans="2:4" s="235" customFormat="1" ht="9.9499999999999993" customHeight="1">
      <c r="B204" s="242"/>
      <c r="D204" s="243"/>
    </row>
    <row r="205" spans="2:4" s="235" customFormat="1" ht="9.9499999999999993" customHeight="1">
      <c r="B205" s="242"/>
      <c r="D205" s="243"/>
    </row>
    <row r="206" spans="2:4" s="235" customFormat="1" ht="9.9499999999999993" customHeight="1">
      <c r="B206" s="242"/>
      <c r="D206" s="243"/>
    </row>
    <row r="207" spans="2:4" s="235" customFormat="1" ht="9.9499999999999993" customHeight="1">
      <c r="B207" s="242"/>
      <c r="D207" s="243"/>
    </row>
    <row r="208" spans="2:4" s="235" customFormat="1" ht="9.9499999999999993" customHeight="1">
      <c r="B208" s="242"/>
      <c r="D208" s="243"/>
    </row>
    <row r="209" spans="2:4" s="235" customFormat="1" ht="9.9499999999999993" customHeight="1">
      <c r="B209" s="242"/>
      <c r="D209" s="243"/>
    </row>
    <row r="210" spans="2:4" s="235" customFormat="1" ht="9.9499999999999993" customHeight="1">
      <c r="B210" s="242"/>
      <c r="D210" s="243"/>
    </row>
    <row r="211" spans="2:4" s="235" customFormat="1" ht="9.9499999999999993" customHeight="1">
      <c r="B211" s="242"/>
      <c r="D211" s="243"/>
    </row>
    <row r="212" spans="2:4" s="235" customFormat="1" ht="9.9499999999999993" customHeight="1">
      <c r="B212" s="242"/>
      <c r="D212" s="243"/>
    </row>
    <row r="213" spans="2:4" s="235" customFormat="1" ht="9.9499999999999993" customHeight="1">
      <c r="B213" s="242"/>
      <c r="D213" s="243"/>
    </row>
    <row r="214" spans="2:4" s="235" customFormat="1" ht="9.9499999999999993" customHeight="1">
      <c r="B214" s="242"/>
      <c r="D214" s="243"/>
    </row>
    <row r="215" spans="2:4" s="235" customFormat="1" ht="9.9499999999999993" customHeight="1">
      <c r="B215" s="242"/>
      <c r="D215" s="243"/>
    </row>
    <row r="216" spans="2:4" s="235" customFormat="1" ht="9.9499999999999993" customHeight="1">
      <c r="B216" s="242"/>
      <c r="D216" s="243"/>
    </row>
  </sheetData>
  <sheetProtection selectLockedCells="1"/>
  <mergeCells count="3">
    <mergeCell ref="B5:E5"/>
    <mergeCell ref="B30:D30"/>
    <mergeCell ref="B51:D51"/>
  </mergeCells>
  <dataValidations count="1">
    <dataValidation type="list" allowBlank="1" showInputMessage="1" showErrorMessage="1" sqref="E37:G37 I37:K37 M37:O37 Q37:S37">
      <formula1>$A$69:$A$76</formula1>
    </dataValidation>
  </dataValidations>
  <pageMargins left="0.25" right="0.25" top="0.75" bottom="0.75" header="0.3" footer="0.3"/>
  <pageSetup paperSize="9" scale="55" orientation="landscape"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theme="6" tint="0.59999389629810485"/>
  </sheetPr>
  <dimension ref="A1:AH186"/>
  <sheetViews>
    <sheetView zoomScale="80" zoomScaleNormal="80" zoomScaleSheetLayoutView="70" zoomScalePageLayoutView="110" workbookViewId="0">
      <selection activeCell="D6" sqref="D6"/>
    </sheetView>
  </sheetViews>
  <sheetFormatPr defaultColWidth="8.85546875" defaultRowHeight="15" outlineLevelCol="1"/>
  <cols>
    <col min="1" max="1" width="0.42578125" style="3" customWidth="1"/>
    <col min="2" max="2" width="3.85546875" customWidth="1"/>
    <col min="3" max="3" width="6.28515625" customWidth="1"/>
    <col min="4" max="4" width="66.7109375" customWidth="1"/>
    <col min="5" max="5" width="11" style="1" customWidth="1"/>
    <col min="6" max="6" width="10.42578125" style="13" customWidth="1"/>
    <col min="7" max="7" width="4" style="13" customWidth="1"/>
    <col min="8" max="8" width="10.28515625" style="13" customWidth="1"/>
    <col min="9" max="9" width="4.140625" customWidth="1"/>
    <col min="10" max="10" width="10.42578125" style="13" hidden="1" customWidth="1" outlineLevel="1"/>
    <col min="11" max="11" width="4" style="13" hidden="1" customWidth="1" outlineLevel="1"/>
    <col min="12" max="12" width="10.28515625" style="13" hidden="1" customWidth="1" outlineLevel="1"/>
    <col min="13" max="13" width="4.42578125" style="2" hidden="1" customWidth="1" outlineLevel="1"/>
    <col min="14" max="14" width="10.42578125" style="13" hidden="1" customWidth="1" outlineLevel="1"/>
    <col min="15" max="15" width="4" style="13" hidden="1" customWidth="1" outlineLevel="1"/>
    <col min="16" max="16" width="10.28515625" style="13" hidden="1" customWidth="1" outlineLevel="1"/>
    <col min="17" max="17" width="4.7109375" style="2" hidden="1" customWidth="1" outlineLevel="1"/>
    <col min="18" max="18" width="10.42578125" style="13" hidden="1" customWidth="1" outlineLevel="1"/>
    <col min="19" max="19" width="4" style="13" hidden="1" customWidth="1" outlineLevel="1"/>
    <col min="20" max="20" width="10.28515625" style="13" hidden="1" customWidth="1" outlineLevel="1"/>
    <col min="21" max="21" width="6" style="2" hidden="1" customWidth="1" outlineLevel="1"/>
    <col min="22" max="22" width="5.140625" style="3" customWidth="1" collapsed="1"/>
    <col min="23" max="23" width="4.85546875" style="3" customWidth="1"/>
    <col min="24" max="28" width="8.85546875" style="3"/>
    <col min="29" max="29" width="24.7109375" style="3" customWidth="1"/>
    <col min="30" max="30" width="14.42578125" style="3" customWidth="1"/>
    <col min="31" max="31" width="68.140625" style="3" customWidth="1"/>
    <col min="32" max="32" width="8.85546875" style="3"/>
    <col min="33" max="33" width="50.42578125" style="3" customWidth="1"/>
    <col min="34" max="34" width="8.85546875" style="3"/>
  </cols>
  <sheetData>
    <row r="1" spans="1:34" ht="32.1" customHeight="1">
      <c r="B1" s="101"/>
      <c r="C1" s="127" t="s">
        <v>165</v>
      </c>
      <c r="D1" s="101"/>
      <c r="E1" s="128"/>
      <c r="F1" s="129"/>
      <c r="G1" s="129"/>
      <c r="H1" s="129"/>
      <c r="I1" s="101"/>
      <c r="J1" s="129"/>
      <c r="K1" s="129"/>
      <c r="L1" s="129"/>
      <c r="M1" s="101"/>
      <c r="N1" s="129"/>
      <c r="O1" s="129"/>
      <c r="P1" s="129"/>
      <c r="Q1" s="101"/>
      <c r="R1" s="129"/>
      <c r="S1" s="129"/>
      <c r="T1" s="129"/>
      <c r="U1" s="101"/>
      <c r="V1" s="129"/>
      <c r="X1" s="129"/>
      <c r="Y1" s="129"/>
      <c r="Z1" s="129"/>
      <c r="AA1" s="129"/>
      <c r="AB1" s="129"/>
      <c r="AC1" s="129"/>
      <c r="AD1" s="129"/>
    </row>
    <row r="2" spans="1:34" ht="24" customHeight="1">
      <c r="B2" s="130"/>
      <c r="C2" s="131" t="s">
        <v>54</v>
      </c>
      <c r="D2" s="101"/>
      <c r="E2" s="128"/>
      <c r="F2" s="129"/>
      <c r="G2" s="129"/>
      <c r="H2" s="129"/>
      <c r="I2" s="101"/>
      <c r="J2" s="129"/>
      <c r="K2" s="129"/>
      <c r="L2" s="129"/>
      <c r="M2" s="101"/>
      <c r="N2" s="129"/>
      <c r="O2" s="129"/>
      <c r="P2" s="129"/>
      <c r="Q2" s="101"/>
      <c r="R2" s="129"/>
      <c r="S2" s="129"/>
      <c r="T2" s="129"/>
      <c r="U2" s="101"/>
      <c r="V2" s="129"/>
      <c r="X2" s="129"/>
      <c r="Y2" s="129"/>
      <c r="Z2" s="129"/>
      <c r="AA2" s="129"/>
      <c r="AB2" s="129"/>
      <c r="AC2" s="129"/>
      <c r="AD2" s="129"/>
    </row>
    <row r="3" spans="1:34" ht="11.1" customHeight="1">
      <c r="B3" s="101"/>
      <c r="C3" s="132"/>
      <c r="D3" s="101"/>
      <c r="E3" s="128"/>
      <c r="F3" s="129"/>
      <c r="G3" s="129"/>
      <c r="H3" s="129"/>
      <c r="I3" s="101"/>
      <c r="J3" s="129"/>
      <c r="K3" s="129"/>
      <c r="L3" s="129"/>
      <c r="M3" s="101"/>
      <c r="N3" s="129"/>
      <c r="O3" s="129"/>
      <c r="P3" s="129"/>
      <c r="Q3" s="101"/>
      <c r="R3" s="129"/>
      <c r="S3" s="129"/>
      <c r="T3" s="129"/>
      <c r="U3" s="101"/>
      <c r="V3" s="129"/>
      <c r="X3" s="129"/>
      <c r="Y3" s="129"/>
      <c r="Z3" s="129"/>
      <c r="AA3" s="129"/>
      <c r="AB3" s="129"/>
      <c r="AC3" s="129"/>
      <c r="AD3" s="129"/>
    </row>
    <row r="4" spans="1:34" ht="12.95" customHeight="1">
      <c r="B4" s="101"/>
      <c r="C4" s="101"/>
      <c r="D4" s="101"/>
      <c r="E4" s="128"/>
      <c r="F4" s="129"/>
      <c r="G4" s="129"/>
      <c r="H4" s="129"/>
      <c r="I4" s="133"/>
      <c r="J4" s="129"/>
      <c r="K4" s="129"/>
      <c r="L4" s="129"/>
      <c r="M4" s="133"/>
      <c r="N4" s="129"/>
      <c r="O4" s="129"/>
      <c r="P4" s="129"/>
      <c r="Q4" s="133"/>
      <c r="R4" s="129"/>
      <c r="S4" s="129"/>
      <c r="T4" s="129"/>
      <c r="U4" s="133"/>
      <c r="V4" s="129"/>
      <c r="X4" s="129"/>
      <c r="Y4" s="129"/>
      <c r="Z4" s="129"/>
      <c r="AA4" s="129"/>
      <c r="AB4" s="129"/>
      <c r="AC4" s="129"/>
      <c r="AD4" s="129"/>
    </row>
    <row r="5" spans="1:34" ht="20.25">
      <c r="B5" s="101"/>
      <c r="C5" s="260" t="s">
        <v>103</v>
      </c>
      <c r="D5" s="260"/>
      <c r="E5" s="260"/>
      <c r="F5" s="260"/>
      <c r="G5" s="85"/>
      <c r="H5" s="85"/>
      <c r="I5" s="85"/>
      <c r="J5" s="85"/>
      <c r="K5" s="85"/>
      <c r="L5" s="85"/>
      <c r="M5" s="85"/>
      <c r="N5" s="85"/>
      <c r="O5" s="85"/>
      <c r="P5" s="85"/>
      <c r="Q5" s="85"/>
      <c r="R5" s="85"/>
      <c r="S5" s="85"/>
      <c r="T5" s="85"/>
      <c r="U5" s="86"/>
      <c r="V5" s="129"/>
      <c r="X5" s="129"/>
      <c r="Y5" s="129"/>
      <c r="Z5" s="129"/>
      <c r="AA5" s="129"/>
      <c r="AB5" s="129"/>
      <c r="AC5" s="129"/>
      <c r="AD5" s="129"/>
    </row>
    <row r="6" spans="1:34" ht="18.95" customHeight="1">
      <c r="B6" s="101"/>
      <c r="C6" s="86"/>
      <c r="D6" s="253" t="s">
        <v>508</v>
      </c>
      <c r="E6" s="87"/>
      <c r="F6" s="85"/>
      <c r="G6" s="85"/>
      <c r="H6" s="85"/>
      <c r="I6" s="86"/>
      <c r="J6" s="85"/>
      <c r="K6" s="85"/>
      <c r="L6" s="85"/>
      <c r="M6" s="86"/>
      <c r="N6" s="85"/>
      <c r="O6" s="85"/>
      <c r="P6" s="85"/>
      <c r="Q6" s="86"/>
      <c r="R6" s="85"/>
      <c r="S6" s="85"/>
      <c r="T6" s="85"/>
      <c r="U6" s="86"/>
      <c r="V6" s="129"/>
      <c r="X6" s="129"/>
      <c r="Y6" s="129"/>
      <c r="Z6" s="129"/>
      <c r="AA6" s="129"/>
      <c r="AB6" s="129"/>
      <c r="AC6" s="129"/>
      <c r="AD6" s="129"/>
    </row>
    <row r="7" spans="1:34" ht="26.25" customHeight="1">
      <c r="B7" s="101"/>
      <c r="C7" s="88"/>
      <c r="D7" s="89"/>
      <c r="E7" s="88"/>
      <c r="F7" s="165" t="s">
        <v>166</v>
      </c>
      <c r="G7" s="166"/>
      <c r="H7" s="165" t="s">
        <v>167</v>
      </c>
      <c r="I7" s="167"/>
      <c r="J7" s="165" t="s">
        <v>168</v>
      </c>
      <c r="K7" s="166"/>
      <c r="L7" s="165" t="s">
        <v>169</v>
      </c>
      <c r="M7" s="167"/>
      <c r="N7" s="165" t="s">
        <v>170</v>
      </c>
      <c r="O7" s="166"/>
      <c r="P7" s="165" t="s">
        <v>171</v>
      </c>
      <c r="Q7" s="167"/>
      <c r="R7" s="165" t="s">
        <v>172</v>
      </c>
      <c r="S7" s="166"/>
      <c r="T7" s="165" t="s">
        <v>173</v>
      </c>
      <c r="U7" s="90"/>
      <c r="V7" s="129"/>
      <c r="X7" s="129"/>
      <c r="Y7" s="129"/>
      <c r="Z7" s="129"/>
      <c r="AA7" s="129"/>
      <c r="AB7" s="129"/>
      <c r="AC7" s="129"/>
      <c r="AD7" s="129"/>
    </row>
    <row r="8" spans="1:34" ht="12" customHeight="1">
      <c r="B8" s="101"/>
      <c r="C8" s="90"/>
      <c r="D8" s="88" t="s">
        <v>174</v>
      </c>
      <c r="E8" s="88"/>
      <c r="F8" s="91"/>
      <c r="G8" s="91"/>
      <c r="H8" s="91"/>
      <c r="I8" s="90"/>
      <c r="J8" s="91"/>
      <c r="K8" s="91"/>
      <c r="L8" s="91"/>
      <c r="M8" s="90"/>
      <c r="N8" s="91"/>
      <c r="O8" s="91"/>
      <c r="P8" s="91"/>
      <c r="Q8" s="90"/>
      <c r="R8" s="91"/>
      <c r="S8" s="91"/>
      <c r="T8" s="91"/>
      <c r="U8" s="90"/>
      <c r="V8" s="129"/>
      <c r="X8" s="129"/>
      <c r="Y8" s="129"/>
      <c r="Z8" s="129"/>
      <c r="AA8" s="129"/>
      <c r="AB8" s="129"/>
      <c r="AC8" s="129"/>
      <c r="AD8" s="129"/>
    </row>
    <row r="9" spans="1:34" ht="12" customHeight="1">
      <c r="B9" s="101"/>
      <c r="C9" s="90"/>
      <c r="D9" s="89" t="s">
        <v>109</v>
      </c>
      <c r="E9" s="88" t="s">
        <v>175</v>
      </c>
      <c r="F9" s="92"/>
      <c r="G9" s="93"/>
      <c r="H9" s="92"/>
      <c r="I9" s="90"/>
      <c r="J9" s="92"/>
      <c r="K9" s="93"/>
      <c r="L9" s="92"/>
      <c r="M9" s="90"/>
      <c r="N9" s="92"/>
      <c r="O9" s="93"/>
      <c r="P9" s="92"/>
      <c r="Q9" s="90"/>
      <c r="R9" s="92"/>
      <c r="S9" s="93"/>
      <c r="T9" s="92"/>
      <c r="U9" s="90"/>
      <c r="V9" s="129"/>
      <c r="X9" s="129"/>
      <c r="Y9" s="129"/>
      <c r="Z9" s="129"/>
      <c r="AA9" s="129"/>
      <c r="AB9" s="129"/>
      <c r="AC9" s="129"/>
      <c r="AD9" s="129"/>
    </row>
    <row r="10" spans="1:34" ht="12" customHeight="1">
      <c r="B10" s="101"/>
      <c r="C10" s="90"/>
      <c r="D10" s="89" t="s">
        <v>102</v>
      </c>
      <c r="E10" s="88" t="s">
        <v>176</v>
      </c>
      <c r="F10" s="92"/>
      <c r="G10" s="93"/>
      <c r="H10" s="92"/>
      <c r="I10" s="90"/>
      <c r="J10" s="92"/>
      <c r="K10" s="93"/>
      <c r="L10" s="92"/>
      <c r="M10" s="90"/>
      <c r="N10" s="92"/>
      <c r="O10" s="93"/>
      <c r="P10" s="92"/>
      <c r="Q10" s="90"/>
      <c r="R10" s="92"/>
      <c r="S10" s="93"/>
      <c r="T10" s="92"/>
      <c r="U10" s="90"/>
      <c r="V10" s="129"/>
      <c r="X10" s="129"/>
      <c r="Y10" s="129"/>
      <c r="Z10" s="129"/>
      <c r="AA10" s="129"/>
      <c r="AB10" s="129"/>
      <c r="AC10" s="129"/>
      <c r="AD10" s="129"/>
    </row>
    <row r="11" spans="1:34" ht="12" customHeight="1">
      <c r="B11" s="101"/>
      <c r="C11" s="90"/>
      <c r="D11" s="89" t="s">
        <v>110</v>
      </c>
      <c r="E11" s="88" t="s">
        <v>63</v>
      </c>
      <c r="F11" s="92"/>
      <c r="G11" s="93"/>
      <c r="H11" s="92"/>
      <c r="I11" s="90"/>
      <c r="J11" s="92"/>
      <c r="K11" s="93"/>
      <c r="L11" s="92"/>
      <c r="M11" s="90"/>
      <c r="N11" s="92"/>
      <c r="O11" s="93"/>
      <c r="P11" s="92"/>
      <c r="Q11" s="90"/>
      <c r="R11" s="92"/>
      <c r="S11" s="93"/>
      <c r="T11" s="92"/>
      <c r="U11" s="90"/>
      <c r="V11" s="129"/>
      <c r="X11" s="129"/>
      <c r="Y11" s="129"/>
      <c r="Z11" s="129"/>
      <c r="AA11" s="129"/>
      <c r="AB11" s="129"/>
      <c r="AC11" s="129"/>
      <c r="AD11" s="129"/>
    </row>
    <row r="12" spans="1:34" ht="6.75" customHeight="1">
      <c r="B12" s="101"/>
      <c r="C12" s="90"/>
      <c r="D12" s="89"/>
      <c r="E12" s="88"/>
      <c r="F12" s="93"/>
      <c r="G12" s="93"/>
      <c r="H12" s="93"/>
      <c r="I12" s="90"/>
      <c r="J12" s="93"/>
      <c r="K12" s="93"/>
      <c r="L12" s="93"/>
      <c r="M12" s="90"/>
      <c r="N12" s="93"/>
      <c r="O12" s="93"/>
      <c r="P12" s="93"/>
      <c r="Q12" s="90"/>
      <c r="R12" s="93"/>
      <c r="S12" s="93"/>
      <c r="T12" s="93"/>
      <c r="U12" s="90"/>
      <c r="V12" s="129"/>
      <c r="X12" s="129"/>
      <c r="Y12" s="129"/>
      <c r="Z12" s="129"/>
      <c r="AA12" s="129"/>
      <c r="AB12" s="129"/>
      <c r="AC12" s="129"/>
      <c r="AD12" s="129"/>
    </row>
    <row r="13" spans="1:34" ht="12" customHeight="1" thickBot="1">
      <c r="B13" s="101"/>
      <c r="C13" s="88"/>
      <c r="D13" s="88" t="s">
        <v>177</v>
      </c>
      <c r="E13" s="88"/>
      <c r="F13" s="93"/>
      <c r="G13" s="93"/>
      <c r="H13" s="93"/>
      <c r="I13" s="90"/>
      <c r="J13" s="93"/>
      <c r="K13" s="93"/>
      <c r="L13" s="93"/>
      <c r="M13" s="90"/>
      <c r="N13" s="93"/>
      <c r="O13" s="93"/>
      <c r="P13" s="93"/>
      <c r="Q13" s="90"/>
      <c r="R13" s="93"/>
      <c r="S13" s="93"/>
      <c r="T13" s="93"/>
      <c r="U13" s="90"/>
      <c r="V13" s="129"/>
      <c r="X13" s="129"/>
      <c r="Y13" s="129"/>
      <c r="Z13" s="129"/>
      <c r="AA13" s="129"/>
      <c r="AB13" s="129"/>
      <c r="AC13" s="129"/>
      <c r="AD13" s="129"/>
    </row>
    <row r="14" spans="1:34" ht="12" customHeight="1" thickBot="1">
      <c r="B14" s="101"/>
      <c r="C14" s="90"/>
      <c r="D14" s="172" t="s">
        <v>51</v>
      </c>
      <c r="E14" s="95" t="s">
        <v>6</v>
      </c>
      <c r="F14" s="168"/>
      <c r="G14" s="97"/>
      <c r="H14" s="168"/>
      <c r="I14" s="90"/>
      <c r="J14" s="168"/>
      <c r="K14" s="97"/>
      <c r="L14" s="168"/>
      <c r="M14" s="90"/>
      <c r="N14" s="168"/>
      <c r="O14" s="97"/>
      <c r="P14" s="168"/>
      <c r="Q14" s="90"/>
      <c r="R14" s="168"/>
      <c r="S14" s="97"/>
      <c r="T14" s="168"/>
      <c r="U14" s="90"/>
      <c r="V14" s="129"/>
      <c r="X14" s="129"/>
      <c r="Y14" s="129"/>
      <c r="Z14" s="129"/>
      <c r="AA14" s="129"/>
      <c r="AB14" s="129"/>
      <c r="AC14" s="129"/>
      <c r="AD14" s="129"/>
    </row>
    <row r="15" spans="1:34" s="2" customFormat="1" ht="12" customHeight="1">
      <c r="A15" s="3"/>
      <c r="B15" s="101"/>
      <c r="C15" s="90"/>
      <c r="D15" s="94"/>
      <c r="E15" s="95"/>
      <c r="F15" s="93"/>
      <c r="G15" s="93"/>
      <c r="H15" s="93"/>
      <c r="I15" s="90"/>
      <c r="J15" s="93"/>
      <c r="K15" s="93"/>
      <c r="L15" s="93"/>
      <c r="M15" s="90"/>
      <c r="N15" s="93"/>
      <c r="O15" s="93"/>
      <c r="P15" s="93"/>
      <c r="Q15" s="90"/>
      <c r="R15" s="93"/>
      <c r="S15" s="93"/>
      <c r="T15" s="93"/>
      <c r="U15" s="90"/>
      <c r="V15" s="129"/>
      <c r="W15" s="3"/>
      <c r="X15" s="129"/>
      <c r="Y15" s="129"/>
      <c r="Z15" s="129"/>
      <c r="AA15" s="129"/>
      <c r="AB15" s="129"/>
      <c r="AC15" s="129"/>
      <c r="AD15" s="129"/>
      <c r="AE15" s="3"/>
      <c r="AF15" s="3"/>
      <c r="AG15" s="3"/>
      <c r="AH15" s="3"/>
    </row>
    <row r="16" spans="1:34" s="2" customFormat="1" ht="12" customHeight="1">
      <c r="A16" s="3"/>
      <c r="B16" s="101"/>
      <c r="C16" s="90"/>
      <c r="D16" s="171" t="s">
        <v>65</v>
      </c>
      <c r="E16" s="95" t="s">
        <v>178</v>
      </c>
      <c r="F16" s="96"/>
      <c r="G16" s="97"/>
      <c r="H16" s="96"/>
      <c r="I16" s="90"/>
      <c r="J16" s="96"/>
      <c r="K16" s="97"/>
      <c r="L16" s="96"/>
      <c r="M16" s="90"/>
      <c r="N16" s="96"/>
      <c r="O16" s="97"/>
      <c r="P16" s="96"/>
      <c r="Q16" s="90"/>
      <c r="R16" s="96"/>
      <c r="S16" s="97"/>
      <c r="T16" s="96"/>
      <c r="U16" s="90"/>
      <c r="V16" s="129"/>
      <c r="W16" s="3"/>
      <c r="X16" s="129"/>
      <c r="Y16" s="129"/>
      <c r="Z16" s="129"/>
      <c r="AA16" s="129"/>
      <c r="AB16" s="129"/>
      <c r="AC16" s="129"/>
      <c r="AD16" s="129"/>
      <c r="AE16" s="3"/>
      <c r="AF16" s="3"/>
      <c r="AG16" s="3"/>
      <c r="AH16" s="3"/>
    </row>
    <row r="17" spans="1:34" s="2" customFormat="1" ht="3.75" customHeight="1">
      <c r="A17" s="3"/>
      <c r="B17" s="101"/>
      <c r="C17" s="90"/>
      <c r="D17" s="98"/>
      <c r="E17" s="88"/>
      <c r="F17" s="93"/>
      <c r="G17" s="93"/>
      <c r="H17" s="93"/>
      <c r="I17" s="90"/>
      <c r="J17" s="93"/>
      <c r="K17" s="93"/>
      <c r="L17" s="93"/>
      <c r="M17" s="90"/>
      <c r="N17" s="93"/>
      <c r="O17" s="93"/>
      <c r="P17" s="93"/>
      <c r="Q17" s="90"/>
      <c r="R17" s="93"/>
      <c r="S17" s="93"/>
      <c r="T17" s="93"/>
      <c r="U17" s="90"/>
      <c r="V17" s="129"/>
      <c r="W17" s="3"/>
      <c r="X17" s="129"/>
      <c r="Y17" s="129"/>
      <c r="Z17" s="129"/>
      <c r="AA17" s="129"/>
      <c r="AB17" s="129"/>
      <c r="AC17" s="129"/>
      <c r="AD17" s="129"/>
      <c r="AE17" s="3"/>
      <c r="AF17" s="3"/>
      <c r="AG17" s="3"/>
      <c r="AH17" s="3"/>
    </row>
    <row r="18" spans="1:34" ht="12" customHeight="1">
      <c r="B18" s="101"/>
      <c r="C18" s="90"/>
      <c r="D18" s="99" t="s">
        <v>50</v>
      </c>
      <c r="E18" s="100"/>
      <c r="F18" s="93"/>
      <c r="G18" s="93"/>
      <c r="H18" s="93"/>
      <c r="I18" s="90"/>
      <c r="J18" s="93"/>
      <c r="K18" s="93"/>
      <c r="L18" s="93"/>
      <c r="M18" s="90"/>
      <c r="N18" s="93"/>
      <c r="O18" s="93"/>
      <c r="P18" s="93"/>
      <c r="Q18" s="90"/>
      <c r="R18" s="93"/>
      <c r="S18" s="93"/>
      <c r="T18" s="93"/>
      <c r="U18" s="90"/>
      <c r="V18" s="129"/>
      <c r="X18" s="129"/>
      <c r="Y18" s="129"/>
      <c r="Z18" s="129"/>
      <c r="AA18" s="129"/>
      <c r="AB18" s="129"/>
      <c r="AC18" s="129"/>
      <c r="AD18" s="129"/>
    </row>
    <row r="19" spans="1:34" ht="12" customHeight="1">
      <c r="B19" s="101"/>
      <c r="C19" s="90"/>
      <c r="D19" s="98" t="s">
        <v>7</v>
      </c>
      <c r="E19" s="95" t="s">
        <v>52</v>
      </c>
      <c r="F19" s="92"/>
      <c r="G19" s="93"/>
      <c r="H19" s="92"/>
      <c r="I19" s="90"/>
      <c r="J19" s="92"/>
      <c r="K19" s="93"/>
      <c r="L19" s="92"/>
      <c r="M19" s="90"/>
      <c r="N19" s="92"/>
      <c r="O19" s="93"/>
      <c r="P19" s="92"/>
      <c r="Q19" s="90"/>
      <c r="R19" s="92"/>
      <c r="S19" s="93"/>
      <c r="T19" s="92"/>
      <c r="U19" s="90"/>
      <c r="V19" s="129"/>
      <c r="X19" s="129"/>
      <c r="Y19" s="129"/>
      <c r="Z19" s="129"/>
      <c r="AA19" s="129"/>
      <c r="AB19" s="129"/>
      <c r="AC19" s="129"/>
      <c r="AD19" s="129"/>
    </row>
    <row r="20" spans="1:34" ht="12" customHeight="1">
      <c r="B20" s="101"/>
      <c r="C20" s="90"/>
      <c r="D20" s="98" t="s">
        <v>8</v>
      </c>
      <c r="E20" s="95" t="s">
        <v>179</v>
      </c>
      <c r="F20" s="92"/>
      <c r="G20" s="93"/>
      <c r="H20" s="92"/>
      <c r="I20" s="90"/>
      <c r="J20" s="92"/>
      <c r="K20" s="93"/>
      <c r="L20" s="92"/>
      <c r="M20" s="90"/>
      <c r="N20" s="92"/>
      <c r="O20" s="93"/>
      <c r="P20" s="92"/>
      <c r="Q20" s="90"/>
      <c r="R20" s="92"/>
      <c r="S20" s="93"/>
      <c r="T20" s="92"/>
      <c r="U20" s="90"/>
      <c r="V20" s="129"/>
      <c r="X20" s="129"/>
      <c r="Y20" s="129"/>
      <c r="Z20" s="129"/>
      <c r="AA20" s="129"/>
      <c r="AB20" s="129"/>
      <c r="AC20" s="129"/>
      <c r="AD20" s="129"/>
    </row>
    <row r="21" spans="1:34" ht="12" customHeight="1">
      <c r="B21" s="101"/>
      <c r="C21" s="90"/>
      <c r="D21" s="98" t="s">
        <v>9</v>
      </c>
      <c r="E21" s="95" t="s">
        <v>180</v>
      </c>
      <c r="F21" s="92"/>
      <c r="G21" s="93"/>
      <c r="H21" s="92"/>
      <c r="I21" s="90"/>
      <c r="J21" s="92"/>
      <c r="K21" s="93"/>
      <c r="L21" s="92"/>
      <c r="M21" s="90"/>
      <c r="N21" s="92"/>
      <c r="O21" s="93"/>
      <c r="P21" s="92"/>
      <c r="Q21" s="90"/>
      <c r="R21" s="92"/>
      <c r="S21" s="93"/>
      <c r="T21" s="92"/>
      <c r="U21" s="90"/>
      <c r="V21" s="129"/>
      <c r="X21" s="129"/>
      <c r="Y21" s="129"/>
      <c r="Z21" s="129"/>
      <c r="AA21" s="129"/>
      <c r="AB21" s="129"/>
      <c r="AC21" s="129"/>
      <c r="AD21" s="129"/>
    </row>
    <row r="22" spans="1:34" ht="12" customHeight="1">
      <c r="B22" s="101"/>
      <c r="C22" s="90"/>
      <c r="D22" s="98" t="s">
        <v>10</v>
      </c>
      <c r="E22" s="95" t="s">
        <v>181</v>
      </c>
      <c r="F22" s="92"/>
      <c r="G22" s="93"/>
      <c r="H22" s="92"/>
      <c r="I22" s="90"/>
      <c r="J22" s="92"/>
      <c r="K22" s="93"/>
      <c r="L22" s="92"/>
      <c r="M22" s="90"/>
      <c r="N22" s="92"/>
      <c r="O22" s="93"/>
      <c r="P22" s="92"/>
      <c r="Q22" s="90"/>
      <c r="R22" s="92"/>
      <c r="S22" s="93"/>
      <c r="T22" s="92"/>
      <c r="U22" s="90"/>
      <c r="V22" s="129"/>
      <c r="X22" s="129"/>
      <c r="Y22" s="129"/>
      <c r="Z22" s="129"/>
      <c r="AA22" s="129"/>
      <c r="AB22" s="129"/>
      <c r="AC22" s="129"/>
      <c r="AD22" s="129"/>
    </row>
    <row r="23" spans="1:34" ht="12" customHeight="1">
      <c r="B23" s="101"/>
      <c r="C23" s="90"/>
      <c r="D23" s="98" t="s">
        <v>11</v>
      </c>
      <c r="E23" s="95" t="s">
        <v>182</v>
      </c>
      <c r="F23" s="92"/>
      <c r="G23" s="93"/>
      <c r="H23" s="92"/>
      <c r="I23" s="90"/>
      <c r="J23" s="92"/>
      <c r="K23" s="93"/>
      <c r="L23" s="92"/>
      <c r="M23" s="90"/>
      <c r="N23" s="92"/>
      <c r="O23" s="93"/>
      <c r="P23" s="92"/>
      <c r="Q23" s="90"/>
      <c r="R23" s="92"/>
      <c r="S23" s="93"/>
      <c r="T23" s="92"/>
      <c r="U23" s="90"/>
      <c r="V23" s="129"/>
      <c r="X23" s="129"/>
      <c r="Y23" s="129"/>
      <c r="Z23" s="129"/>
      <c r="AA23" s="129"/>
      <c r="AB23" s="129"/>
      <c r="AC23" s="129"/>
      <c r="AD23" s="129"/>
    </row>
    <row r="24" spans="1:34" ht="12" customHeight="1">
      <c r="B24" s="101"/>
      <c r="C24" s="90"/>
      <c r="D24" s="98" t="s">
        <v>12</v>
      </c>
      <c r="E24" s="95" t="s">
        <v>183</v>
      </c>
      <c r="F24" s="92"/>
      <c r="G24" s="93"/>
      <c r="H24" s="92"/>
      <c r="I24" s="90"/>
      <c r="J24" s="92"/>
      <c r="K24" s="93"/>
      <c r="L24" s="92"/>
      <c r="M24" s="90"/>
      <c r="N24" s="92"/>
      <c r="O24" s="93"/>
      <c r="P24" s="92"/>
      <c r="Q24" s="90"/>
      <c r="R24" s="92"/>
      <c r="S24" s="93"/>
      <c r="T24" s="92"/>
      <c r="U24" s="90"/>
      <c r="V24" s="129"/>
      <c r="X24" s="129"/>
      <c r="Y24" s="129"/>
      <c r="Z24" s="129"/>
      <c r="AA24" s="129"/>
      <c r="AB24" s="129"/>
      <c r="AC24" s="129"/>
      <c r="AD24" s="129"/>
    </row>
    <row r="25" spans="1:34" ht="12" customHeight="1">
      <c r="B25" s="101"/>
      <c r="C25" s="90"/>
      <c r="D25" s="98" t="s">
        <v>13</v>
      </c>
      <c r="E25" s="95" t="s">
        <v>184</v>
      </c>
      <c r="F25" s="92"/>
      <c r="G25" s="93"/>
      <c r="H25" s="92"/>
      <c r="I25" s="90"/>
      <c r="J25" s="92"/>
      <c r="K25" s="93"/>
      <c r="L25" s="92"/>
      <c r="M25" s="90"/>
      <c r="N25" s="92"/>
      <c r="O25" s="93"/>
      <c r="P25" s="92"/>
      <c r="Q25" s="90"/>
      <c r="R25" s="92"/>
      <c r="S25" s="93"/>
      <c r="T25" s="92"/>
      <c r="U25" s="90"/>
      <c r="V25" s="129"/>
      <c r="X25" s="129"/>
      <c r="Y25" s="129"/>
      <c r="Z25" s="129"/>
      <c r="AA25" s="129"/>
      <c r="AB25" s="129"/>
      <c r="AC25" s="129"/>
      <c r="AD25" s="129"/>
    </row>
    <row r="26" spans="1:34" ht="12" customHeight="1">
      <c r="B26" s="101"/>
      <c r="C26" s="90"/>
      <c r="D26" s="98" t="s">
        <v>14</v>
      </c>
      <c r="E26" s="95" t="s">
        <v>185</v>
      </c>
      <c r="F26" s="92"/>
      <c r="G26" s="93"/>
      <c r="H26" s="92"/>
      <c r="I26" s="90"/>
      <c r="J26" s="92"/>
      <c r="K26" s="93"/>
      <c r="L26" s="92"/>
      <c r="M26" s="90"/>
      <c r="N26" s="92"/>
      <c r="O26" s="93"/>
      <c r="P26" s="92"/>
      <c r="Q26" s="90"/>
      <c r="R26" s="92"/>
      <c r="S26" s="93"/>
      <c r="T26" s="92"/>
      <c r="U26" s="90"/>
      <c r="V26" s="129"/>
      <c r="X26" s="129"/>
      <c r="Y26" s="129"/>
      <c r="Z26" s="129"/>
      <c r="AA26" s="129"/>
      <c r="AB26" s="129"/>
      <c r="AC26" s="129"/>
      <c r="AD26" s="129"/>
    </row>
    <row r="27" spans="1:34" ht="12" customHeight="1">
      <c r="B27" s="101"/>
      <c r="C27" s="90"/>
      <c r="D27" s="98" t="s">
        <v>15</v>
      </c>
      <c r="E27" s="95" t="s">
        <v>186</v>
      </c>
      <c r="F27" s="92"/>
      <c r="G27" s="93"/>
      <c r="H27" s="92"/>
      <c r="I27" s="90"/>
      <c r="J27" s="92"/>
      <c r="K27" s="93"/>
      <c r="L27" s="92"/>
      <c r="M27" s="90"/>
      <c r="N27" s="92"/>
      <c r="O27" s="93"/>
      <c r="P27" s="92"/>
      <c r="Q27" s="90"/>
      <c r="R27" s="92"/>
      <c r="S27" s="93"/>
      <c r="T27" s="92"/>
      <c r="U27" s="90"/>
      <c r="V27" s="129"/>
      <c r="X27" s="129"/>
      <c r="Y27" s="129"/>
      <c r="Z27" s="129"/>
      <c r="AA27" s="129"/>
      <c r="AB27" s="129"/>
      <c r="AC27" s="129"/>
      <c r="AD27" s="129"/>
    </row>
    <row r="28" spans="1:34" ht="12" customHeight="1">
      <c r="B28" s="101"/>
      <c r="C28" s="90"/>
      <c r="D28" s="98" t="s">
        <v>16</v>
      </c>
      <c r="E28" s="95" t="s">
        <v>187</v>
      </c>
      <c r="F28" s="92"/>
      <c r="G28" s="93"/>
      <c r="H28" s="92"/>
      <c r="I28" s="90"/>
      <c r="J28" s="92"/>
      <c r="K28" s="93"/>
      <c r="L28" s="92"/>
      <c r="M28" s="90"/>
      <c r="N28" s="92"/>
      <c r="O28" s="93"/>
      <c r="P28" s="92"/>
      <c r="Q28" s="90"/>
      <c r="R28" s="92"/>
      <c r="S28" s="93"/>
      <c r="T28" s="92"/>
      <c r="U28" s="90"/>
      <c r="V28" s="129"/>
      <c r="X28" s="129"/>
      <c r="Y28" s="129"/>
      <c r="Z28" s="129"/>
      <c r="AA28" s="129"/>
      <c r="AB28" s="129"/>
      <c r="AC28" s="129"/>
      <c r="AD28" s="129"/>
    </row>
    <row r="29" spans="1:34" ht="12" customHeight="1">
      <c r="B29" s="101"/>
      <c r="C29" s="90"/>
      <c r="D29" s="98" t="s">
        <v>17</v>
      </c>
      <c r="E29" s="95" t="s">
        <v>188</v>
      </c>
      <c r="F29" s="92"/>
      <c r="G29" s="93"/>
      <c r="H29" s="92"/>
      <c r="I29" s="90"/>
      <c r="J29" s="92"/>
      <c r="K29" s="93"/>
      <c r="L29" s="92"/>
      <c r="M29" s="90"/>
      <c r="N29" s="92"/>
      <c r="O29" s="93"/>
      <c r="P29" s="92"/>
      <c r="Q29" s="90"/>
      <c r="R29" s="92"/>
      <c r="S29" s="93"/>
      <c r="T29" s="92"/>
      <c r="U29" s="90"/>
      <c r="V29" s="129"/>
      <c r="X29" s="129"/>
      <c r="Y29" s="129"/>
      <c r="Z29" s="129"/>
      <c r="AA29" s="129"/>
      <c r="AB29" s="129"/>
      <c r="AC29" s="129"/>
      <c r="AD29" s="129"/>
    </row>
    <row r="30" spans="1:34" ht="12" customHeight="1">
      <c r="B30" s="101"/>
      <c r="C30" s="90"/>
      <c r="D30" s="98" t="s">
        <v>18</v>
      </c>
      <c r="E30" s="95" t="s">
        <v>189</v>
      </c>
      <c r="F30" s="92"/>
      <c r="G30" s="93"/>
      <c r="H30" s="92"/>
      <c r="I30" s="90"/>
      <c r="J30" s="92"/>
      <c r="K30" s="93"/>
      <c r="L30" s="92"/>
      <c r="M30" s="90"/>
      <c r="N30" s="92"/>
      <c r="O30" s="93"/>
      <c r="P30" s="92"/>
      <c r="Q30" s="90"/>
      <c r="R30" s="92"/>
      <c r="S30" s="93"/>
      <c r="T30" s="92"/>
      <c r="U30" s="90"/>
      <c r="V30" s="129"/>
      <c r="X30" s="129"/>
      <c r="Y30" s="129"/>
      <c r="Z30" s="129"/>
      <c r="AA30" s="129"/>
      <c r="AB30" s="129"/>
      <c r="AC30" s="129"/>
      <c r="AD30" s="129"/>
    </row>
    <row r="31" spans="1:34" ht="12" customHeight="1">
      <c r="B31" s="101"/>
      <c r="C31" s="90"/>
      <c r="D31" s="98" t="s">
        <v>19</v>
      </c>
      <c r="E31" s="95" t="s">
        <v>190</v>
      </c>
      <c r="F31" s="92"/>
      <c r="G31" s="93"/>
      <c r="H31" s="92"/>
      <c r="I31" s="90"/>
      <c r="J31" s="92"/>
      <c r="K31" s="93"/>
      <c r="L31" s="92"/>
      <c r="M31" s="90"/>
      <c r="N31" s="92"/>
      <c r="O31" s="93"/>
      <c r="P31" s="92"/>
      <c r="Q31" s="90"/>
      <c r="R31" s="92"/>
      <c r="S31" s="93"/>
      <c r="T31" s="92"/>
      <c r="U31" s="90"/>
      <c r="V31" s="129"/>
      <c r="X31" s="129"/>
      <c r="Y31" s="129"/>
      <c r="Z31" s="129"/>
      <c r="AA31" s="129"/>
      <c r="AB31" s="129"/>
      <c r="AC31" s="129"/>
      <c r="AD31" s="129"/>
    </row>
    <row r="32" spans="1:34" ht="12" customHeight="1">
      <c r="B32" s="101"/>
      <c r="C32" s="90"/>
      <c r="D32" s="98" t="s">
        <v>20</v>
      </c>
      <c r="E32" s="95" t="s">
        <v>191</v>
      </c>
      <c r="F32" s="92"/>
      <c r="G32" s="93"/>
      <c r="H32" s="92"/>
      <c r="I32" s="90"/>
      <c r="J32" s="92"/>
      <c r="K32" s="93"/>
      <c r="L32" s="92"/>
      <c r="M32" s="90"/>
      <c r="N32" s="92"/>
      <c r="O32" s="93"/>
      <c r="P32" s="92"/>
      <c r="Q32" s="90"/>
      <c r="R32" s="92"/>
      <c r="S32" s="93"/>
      <c r="T32" s="92"/>
      <c r="U32" s="90"/>
      <c r="V32" s="129"/>
      <c r="X32" s="129"/>
      <c r="Y32" s="129"/>
      <c r="Z32" s="129"/>
      <c r="AA32" s="129"/>
      <c r="AB32" s="129"/>
      <c r="AC32" s="129"/>
      <c r="AD32" s="129"/>
    </row>
    <row r="33" spans="1:34" ht="12" customHeight="1">
      <c r="B33" s="101"/>
      <c r="C33" s="90"/>
      <c r="D33" s="98" t="s">
        <v>21</v>
      </c>
      <c r="E33" s="95" t="s">
        <v>192</v>
      </c>
      <c r="F33" s="92"/>
      <c r="G33" s="93"/>
      <c r="H33" s="92"/>
      <c r="I33" s="90"/>
      <c r="J33" s="92"/>
      <c r="K33" s="93"/>
      <c r="L33" s="92"/>
      <c r="M33" s="90"/>
      <c r="N33" s="92"/>
      <c r="O33" s="93"/>
      <c r="P33" s="92"/>
      <c r="Q33" s="90"/>
      <c r="R33" s="92"/>
      <c r="S33" s="93"/>
      <c r="T33" s="92"/>
      <c r="U33" s="90"/>
      <c r="V33" s="129"/>
      <c r="X33" s="129"/>
      <c r="Y33" s="129"/>
      <c r="Z33" s="129"/>
      <c r="AA33" s="129"/>
      <c r="AB33" s="129"/>
      <c r="AC33" s="129"/>
      <c r="AD33" s="129"/>
    </row>
    <row r="34" spans="1:34" s="2" customFormat="1" ht="12" customHeight="1">
      <c r="A34" s="3"/>
      <c r="B34" s="101"/>
      <c r="C34" s="90"/>
      <c r="D34" s="98" t="s">
        <v>22</v>
      </c>
      <c r="E34" s="95" t="s">
        <v>193</v>
      </c>
      <c r="F34" s="92"/>
      <c r="G34" s="93"/>
      <c r="H34" s="92"/>
      <c r="I34" s="90"/>
      <c r="J34" s="92"/>
      <c r="K34" s="93"/>
      <c r="L34" s="92"/>
      <c r="M34" s="90"/>
      <c r="N34" s="92"/>
      <c r="O34" s="93"/>
      <c r="P34" s="92"/>
      <c r="Q34" s="90"/>
      <c r="R34" s="92"/>
      <c r="S34" s="93"/>
      <c r="T34" s="92"/>
      <c r="U34" s="90"/>
      <c r="V34" s="129"/>
      <c r="W34" s="3"/>
      <c r="X34" s="129"/>
      <c r="Y34" s="129"/>
      <c r="Z34" s="129"/>
      <c r="AA34" s="129"/>
      <c r="AB34" s="129"/>
      <c r="AC34" s="129"/>
      <c r="AD34" s="129"/>
      <c r="AE34" s="3"/>
      <c r="AF34" s="3"/>
      <c r="AG34" s="3"/>
      <c r="AH34" s="3"/>
    </row>
    <row r="35" spans="1:34" ht="17.100000000000001" customHeight="1">
      <c r="B35" s="101"/>
      <c r="C35" s="90"/>
      <c r="D35" s="98"/>
      <c r="E35" s="95"/>
      <c r="F35" s="93"/>
      <c r="G35" s="93"/>
      <c r="H35" s="93"/>
      <c r="I35" s="90"/>
      <c r="J35" s="93"/>
      <c r="K35" s="93"/>
      <c r="L35" s="93"/>
      <c r="M35" s="90"/>
      <c r="N35" s="93"/>
      <c r="O35" s="93"/>
      <c r="P35" s="93"/>
      <c r="Q35" s="90"/>
      <c r="R35" s="93"/>
      <c r="S35" s="93"/>
      <c r="T35" s="93"/>
      <c r="U35" s="90"/>
      <c r="V35" s="129"/>
      <c r="X35" s="129"/>
      <c r="Y35" s="129"/>
      <c r="Z35" s="129"/>
      <c r="AA35" s="129"/>
      <c r="AB35" s="129"/>
      <c r="AC35" s="129"/>
      <c r="AD35" s="129"/>
    </row>
    <row r="36" spans="1:34" s="2" customFormat="1" ht="11.1" customHeight="1">
      <c r="A36" s="3"/>
      <c r="B36" s="101"/>
      <c r="C36" s="137"/>
      <c r="D36" s="137"/>
      <c r="E36" s="138"/>
      <c r="F36" s="139"/>
      <c r="G36" s="139"/>
      <c r="H36" s="139"/>
      <c r="I36" s="137"/>
      <c r="J36" s="139"/>
      <c r="K36" s="139"/>
      <c r="L36" s="139"/>
      <c r="M36" s="137"/>
      <c r="N36" s="139"/>
      <c r="O36" s="139"/>
      <c r="P36" s="139"/>
      <c r="Q36" s="137"/>
      <c r="R36" s="139"/>
      <c r="S36" s="139"/>
      <c r="T36" s="139"/>
      <c r="U36" s="137"/>
      <c r="V36" s="129"/>
      <c r="W36" s="3"/>
      <c r="X36" s="129"/>
      <c r="Y36" s="129"/>
      <c r="Z36" s="129"/>
      <c r="AA36" s="129"/>
      <c r="AB36" s="129"/>
      <c r="AC36" s="129"/>
      <c r="AD36" s="129"/>
      <c r="AE36" s="3"/>
      <c r="AF36" s="3"/>
      <c r="AG36" s="3"/>
      <c r="AH36" s="3"/>
    </row>
    <row r="37" spans="1:34" s="2" customFormat="1" ht="14.1" customHeight="1">
      <c r="A37" s="3"/>
      <c r="B37" s="101"/>
      <c r="C37" s="145"/>
      <c r="D37" s="146"/>
      <c r="E37" s="144"/>
      <c r="F37" s="147"/>
      <c r="G37" s="147"/>
      <c r="H37" s="147"/>
      <c r="I37" s="145"/>
      <c r="J37" s="147"/>
      <c r="K37" s="147"/>
      <c r="L37" s="147"/>
      <c r="M37" s="145"/>
      <c r="N37" s="147"/>
      <c r="O37" s="147"/>
      <c r="P37" s="147"/>
      <c r="Q37" s="145"/>
      <c r="R37" s="147"/>
      <c r="S37" s="147"/>
      <c r="T37" s="147"/>
      <c r="U37" s="145"/>
      <c r="V37" s="129"/>
      <c r="W37" s="3"/>
      <c r="X37" s="129"/>
      <c r="Y37" s="129"/>
      <c r="Z37" s="129"/>
      <c r="AA37" s="129"/>
      <c r="AB37" s="129"/>
      <c r="AC37" s="129"/>
      <c r="AD37" s="129"/>
      <c r="AE37" s="3"/>
      <c r="AF37" s="3"/>
      <c r="AG37" s="3"/>
      <c r="AH37" s="3"/>
    </row>
    <row r="38" spans="1:34" s="2" customFormat="1" ht="18" customHeight="1">
      <c r="A38" s="3"/>
      <c r="B38" s="101"/>
      <c r="C38" s="259" t="s">
        <v>104</v>
      </c>
      <c r="D38" s="259"/>
      <c r="E38" s="259"/>
      <c r="F38" s="148"/>
      <c r="G38" s="147"/>
      <c r="H38" s="148"/>
      <c r="I38" s="145"/>
      <c r="J38" s="148"/>
      <c r="K38" s="147"/>
      <c r="L38" s="148"/>
      <c r="M38" s="145"/>
      <c r="N38" s="148"/>
      <c r="O38" s="147"/>
      <c r="P38" s="148"/>
      <c r="Q38" s="145"/>
      <c r="R38" s="148"/>
      <c r="S38" s="147"/>
      <c r="T38" s="148"/>
      <c r="U38" s="145"/>
      <c r="V38" s="129"/>
      <c r="W38" s="3"/>
      <c r="X38" s="129"/>
      <c r="Y38" s="129"/>
      <c r="Z38" s="129"/>
      <c r="AA38" s="129"/>
      <c r="AB38" s="129"/>
      <c r="AC38" s="129"/>
      <c r="AD38" s="129"/>
      <c r="AE38" s="3"/>
      <c r="AF38" s="3"/>
      <c r="AG38" s="3"/>
      <c r="AH38" s="3"/>
    </row>
    <row r="39" spans="1:34" s="2" customFormat="1" ht="7.5" customHeight="1">
      <c r="A39" s="3"/>
      <c r="B39" s="101"/>
      <c r="C39" s="140"/>
      <c r="D39" s="140"/>
      <c r="E39" s="140"/>
      <c r="F39" s="148"/>
      <c r="G39" s="147"/>
      <c r="H39" s="148"/>
      <c r="I39" s="145"/>
      <c r="J39" s="148"/>
      <c r="K39" s="147"/>
      <c r="L39" s="148"/>
      <c r="M39" s="145"/>
      <c r="N39" s="148"/>
      <c r="O39" s="147"/>
      <c r="P39" s="148"/>
      <c r="Q39" s="145"/>
      <c r="R39" s="148"/>
      <c r="S39" s="147"/>
      <c r="T39" s="148"/>
      <c r="U39" s="145"/>
      <c r="V39" s="129"/>
      <c r="W39" s="3"/>
      <c r="X39" s="129"/>
      <c r="Y39" s="129"/>
      <c r="Z39" s="129"/>
      <c r="AA39" s="129"/>
      <c r="AB39" s="129"/>
      <c r="AC39" s="129"/>
      <c r="AD39" s="129"/>
      <c r="AE39" s="3"/>
      <c r="AF39" s="3"/>
      <c r="AG39" s="3"/>
      <c r="AH39" s="3"/>
    </row>
    <row r="40" spans="1:34" s="2" customFormat="1" ht="12" customHeight="1">
      <c r="A40" s="3"/>
      <c r="B40" s="101"/>
      <c r="C40" s="140"/>
      <c r="D40" s="141" t="s">
        <v>194</v>
      </c>
      <c r="E40" s="142" t="s">
        <v>195</v>
      </c>
      <c r="F40" s="102"/>
      <c r="G40" s="149"/>
      <c r="H40" s="102"/>
      <c r="I40" s="145"/>
      <c r="J40" s="102"/>
      <c r="K40" s="149"/>
      <c r="L40" s="102"/>
      <c r="M40" s="145"/>
      <c r="N40" s="102"/>
      <c r="O40" s="149"/>
      <c r="P40" s="102"/>
      <c r="Q40" s="145"/>
      <c r="R40" s="102"/>
      <c r="S40" s="149"/>
      <c r="T40" s="102"/>
      <c r="U40" s="145"/>
      <c r="V40" s="129"/>
      <c r="W40" s="3"/>
      <c r="X40" s="129"/>
      <c r="Y40" s="129"/>
      <c r="Z40" s="129"/>
      <c r="AA40" s="129"/>
      <c r="AB40" s="129"/>
      <c r="AC40" s="129"/>
      <c r="AD40" s="129"/>
      <c r="AE40" s="3"/>
      <c r="AF40" s="3"/>
      <c r="AG40" s="3"/>
      <c r="AH40" s="3"/>
    </row>
    <row r="41" spans="1:34" s="2" customFormat="1" ht="12" customHeight="1">
      <c r="A41" s="3"/>
      <c r="B41" s="101"/>
      <c r="C41" s="143"/>
      <c r="D41" s="152" t="s">
        <v>67</v>
      </c>
      <c r="E41" s="144"/>
      <c r="F41" s="148"/>
      <c r="G41" s="148"/>
      <c r="H41" s="148"/>
      <c r="I41" s="145"/>
      <c r="J41" s="148"/>
      <c r="K41" s="148"/>
      <c r="L41" s="148"/>
      <c r="M41" s="145"/>
      <c r="N41" s="148"/>
      <c r="O41" s="148"/>
      <c r="P41" s="148"/>
      <c r="Q41" s="145"/>
      <c r="R41" s="148"/>
      <c r="S41" s="148"/>
      <c r="T41" s="148"/>
      <c r="U41" s="145"/>
      <c r="V41" s="129"/>
      <c r="W41" s="3"/>
      <c r="X41" s="129"/>
      <c r="Y41" s="129"/>
      <c r="Z41" s="129"/>
      <c r="AA41" s="129"/>
      <c r="AB41" s="129"/>
      <c r="AC41" s="129"/>
      <c r="AD41" s="129"/>
      <c r="AE41" s="3"/>
      <c r="AF41" s="3"/>
      <c r="AG41" s="3"/>
      <c r="AH41" s="3"/>
    </row>
    <row r="42" spans="1:34" s="2" customFormat="1" ht="12" customHeight="1">
      <c r="A42" s="3"/>
      <c r="B42" s="101"/>
      <c r="C42" s="145"/>
      <c r="D42" s="146" t="s">
        <v>196</v>
      </c>
      <c r="E42" s="144" t="s">
        <v>53</v>
      </c>
      <c r="F42" s="92"/>
      <c r="G42" s="147"/>
      <c r="H42" s="92"/>
      <c r="I42" s="145"/>
      <c r="J42" s="92"/>
      <c r="K42" s="147"/>
      <c r="L42" s="92"/>
      <c r="M42" s="145"/>
      <c r="N42" s="92"/>
      <c r="O42" s="147"/>
      <c r="P42" s="92"/>
      <c r="Q42" s="145"/>
      <c r="R42" s="92"/>
      <c r="S42" s="147"/>
      <c r="T42" s="92"/>
      <c r="U42" s="145"/>
      <c r="V42" s="129"/>
      <c r="W42" s="3"/>
      <c r="X42" s="129"/>
      <c r="Y42" s="129"/>
      <c r="Z42" s="129"/>
      <c r="AA42" s="129"/>
      <c r="AB42" s="129"/>
      <c r="AC42" s="129"/>
      <c r="AD42" s="129"/>
      <c r="AE42" s="3"/>
      <c r="AF42" s="3"/>
      <c r="AG42" s="3"/>
      <c r="AH42" s="3"/>
    </row>
    <row r="43" spans="1:34" s="2" customFormat="1" ht="12" customHeight="1">
      <c r="A43" s="3"/>
      <c r="B43" s="101"/>
      <c r="C43" s="145"/>
      <c r="D43" s="146" t="s">
        <v>197</v>
      </c>
      <c r="E43" s="144" t="s">
        <v>198</v>
      </c>
      <c r="F43" s="92"/>
      <c r="G43" s="147"/>
      <c r="H43" s="92"/>
      <c r="I43" s="145"/>
      <c r="J43" s="92"/>
      <c r="K43" s="147"/>
      <c r="L43" s="92"/>
      <c r="M43" s="145"/>
      <c r="N43" s="92"/>
      <c r="O43" s="147"/>
      <c r="P43" s="92"/>
      <c r="Q43" s="145"/>
      <c r="R43" s="92"/>
      <c r="S43" s="147"/>
      <c r="T43" s="92"/>
      <c r="U43" s="145"/>
      <c r="V43" s="129"/>
      <c r="W43" s="3"/>
      <c r="X43" s="129"/>
      <c r="Y43" s="129"/>
      <c r="Z43" s="129"/>
      <c r="AA43" s="129"/>
      <c r="AB43" s="129"/>
      <c r="AC43" s="129"/>
      <c r="AD43" s="129"/>
      <c r="AE43" s="3"/>
      <c r="AF43" s="3"/>
      <c r="AG43" s="3"/>
      <c r="AH43" s="3"/>
    </row>
    <row r="44" spans="1:34" s="2" customFormat="1" ht="12" customHeight="1">
      <c r="A44" s="3"/>
      <c r="B44" s="101"/>
      <c r="C44" s="145"/>
      <c r="D44" s="146" t="s">
        <v>199</v>
      </c>
      <c r="E44" s="144" t="s">
        <v>200</v>
      </c>
      <c r="F44" s="92"/>
      <c r="G44" s="147"/>
      <c r="H44" s="92"/>
      <c r="I44" s="145"/>
      <c r="J44" s="92"/>
      <c r="K44" s="147"/>
      <c r="L44" s="92"/>
      <c r="M44" s="145"/>
      <c r="N44" s="92"/>
      <c r="O44" s="147"/>
      <c r="P44" s="92"/>
      <c r="Q44" s="145"/>
      <c r="R44" s="92"/>
      <c r="S44" s="147"/>
      <c r="T44" s="92"/>
      <c r="U44" s="145"/>
      <c r="V44" s="129"/>
      <c r="W44" s="3"/>
      <c r="X44" s="129"/>
      <c r="Y44" s="129"/>
      <c r="Z44" s="129"/>
      <c r="AA44" s="129"/>
      <c r="AB44" s="129"/>
      <c r="AC44" s="129"/>
      <c r="AD44" s="129"/>
      <c r="AE44" s="3"/>
      <c r="AF44" s="3"/>
      <c r="AG44" s="3"/>
      <c r="AH44" s="3"/>
    </row>
    <row r="45" spans="1:34" s="2" customFormat="1" ht="12" customHeight="1">
      <c r="A45" s="3"/>
      <c r="B45" s="101"/>
      <c r="C45" s="145"/>
      <c r="D45" s="146" t="s">
        <v>201</v>
      </c>
      <c r="E45" s="144" t="s">
        <v>202</v>
      </c>
      <c r="F45" s="92"/>
      <c r="G45" s="147"/>
      <c r="H45" s="92"/>
      <c r="I45" s="145"/>
      <c r="J45" s="92"/>
      <c r="K45" s="147"/>
      <c r="L45" s="92"/>
      <c r="M45" s="145"/>
      <c r="N45" s="92"/>
      <c r="O45" s="147"/>
      <c r="P45" s="92"/>
      <c r="Q45" s="145"/>
      <c r="R45" s="92"/>
      <c r="S45" s="147"/>
      <c r="T45" s="92"/>
      <c r="U45" s="145"/>
      <c r="V45" s="129"/>
      <c r="W45" s="3"/>
      <c r="X45" s="129"/>
      <c r="Y45" s="129"/>
      <c r="Z45" s="129"/>
      <c r="AA45" s="129"/>
      <c r="AB45" s="129"/>
      <c r="AC45" s="129"/>
      <c r="AD45" s="129"/>
      <c r="AE45" s="3"/>
      <c r="AF45" s="3"/>
      <c r="AG45" s="3"/>
      <c r="AH45" s="3"/>
    </row>
    <row r="46" spans="1:34" s="2" customFormat="1" ht="12" customHeight="1">
      <c r="A46" s="3"/>
      <c r="B46" s="101"/>
      <c r="C46" s="145"/>
      <c r="D46" s="146" t="s">
        <v>203</v>
      </c>
      <c r="E46" s="144" t="s">
        <v>204</v>
      </c>
      <c r="F46" s="92"/>
      <c r="G46" s="147"/>
      <c r="H46" s="92"/>
      <c r="I46" s="145"/>
      <c r="J46" s="92"/>
      <c r="K46" s="147"/>
      <c r="L46" s="92"/>
      <c r="M46" s="145"/>
      <c r="N46" s="92"/>
      <c r="O46" s="147"/>
      <c r="P46" s="92"/>
      <c r="Q46" s="145"/>
      <c r="R46" s="92"/>
      <c r="S46" s="147"/>
      <c r="T46" s="92"/>
      <c r="U46" s="145"/>
      <c r="V46" s="129"/>
      <c r="W46" s="3"/>
      <c r="X46" s="129"/>
      <c r="Y46" s="129"/>
      <c r="Z46" s="129"/>
      <c r="AA46" s="129"/>
      <c r="AB46" s="129"/>
      <c r="AC46" s="129"/>
      <c r="AD46" s="129"/>
      <c r="AE46" s="3"/>
      <c r="AF46" s="3"/>
      <c r="AG46" s="3"/>
      <c r="AH46" s="3"/>
    </row>
    <row r="47" spans="1:34" s="2" customFormat="1" ht="12" customHeight="1">
      <c r="A47" s="3"/>
      <c r="B47" s="101"/>
      <c r="C47" s="145"/>
      <c r="D47" s="146" t="s">
        <v>205</v>
      </c>
      <c r="E47" s="144" t="s">
        <v>206</v>
      </c>
      <c r="F47" s="92"/>
      <c r="G47" s="147"/>
      <c r="H47" s="92"/>
      <c r="I47" s="145"/>
      <c r="J47" s="92"/>
      <c r="K47" s="147"/>
      <c r="L47" s="92"/>
      <c r="M47" s="145"/>
      <c r="N47" s="92"/>
      <c r="O47" s="147"/>
      <c r="P47" s="92"/>
      <c r="Q47" s="145"/>
      <c r="R47" s="92"/>
      <c r="S47" s="147"/>
      <c r="T47" s="92"/>
      <c r="U47" s="145"/>
      <c r="V47" s="129"/>
      <c r="W47" s="3"/>
      <c r="X47" s="129"/>
      <c r="Y47" s="129"/>
      <c r="Z47" s="129"/>
      <c r="AA47" s="129"/>
      <c r="AB47" s="129"/>
      <c r="AC47" s="129"/>
      <c r="AD47" s="129"/>
      <c r="AE47" s="3"/>
      <c r="AF47" s="3"/>
      <c r="AG47" s="3"/>
      <c r="AH47" s="3"/>
    </row>
    <row r="48" spans="1:34" s="2" customFormat="1" ht="12" customHeight="1">
      <c r="A48" s="3"/>
      <c r="B48" s="101"/>
      <c r="C48" s="145"/>
      <c r="D48" s="146" t="s">
        <v>207</v>
      </c>
      <c r="E48" s="144" t="s">
        <v>208</v>
      </c>
      <c r="F48" s="92"/>
      <c r="G48" s="147"/>
      <c r="H48" s="92"/>
      <c r="I48" s="145"/>
      <c r="J48" s="92"/>
      <c r="K48" s="147"/>
      <c r="L48" s="92"/>
      <c r="M48" s="145"/>
      <c r="N48" s="92"/>
      <c r="O48" s="147"/>
      <c r="P48" s="92"/>
      <c r="Q48" s="145"/>
      <c r="R48" s="92"/>
      <c r="S48" s="147"/>
      <c r="T48" s="92"/>
      <c r="U48" s="145"/>
      <c r="V48" s="129"/>
      <c r="W48" s="3"/>
      <c r="X48" s="129"/>
      <c r="Y48" s="129"/>
      <c r="Z48" s="129"/>
      <c r="AA48" s="129"/>
      <c r="AB48" s="129"/>
      <c r="AC48" s="129"/>
      <c r="AD48" s="129"/>
      <c r="AE48" s="3"/>
      <c r="AF48" s="3"/>
      <c r="AG48" s="3"/>
      <c r="AH48" s="3"/>
    </row>
    <row r="49" spans="1:34" s="2" customFormat="1" ht="12" customHeight="1">
      <c r="A49" s="3"/>
      <c r="B49" s="101"/>
      <c r="C49" s="145"/>
      <c r="D49" s="146" t="s">
        <v>209</v>
      </c>
      <c r="E49" s="144" t="s">
        <v>210</v>
      </c>
      <c r="F49" s="92"/>
      <c r="G49" s="147"/>
      <c r="H49" s="92"/>
      <c r="I49" s="145"/>
      <c r="J49" s="92"/>
      <c r="K49" s="147"/>
      <c r="L49" s="92"/>
      <c r="M49" s="145"/>
      <c r="N49" s="92"/>
      <c r="O49" s="147"/>
      <c r="P49" s="92"/>
      <c r="Q49" s="145"/>
      <c r="R49" s="92"/>
      <c r="S49" s="147"/>
      <c r="T49" s="92"/>
      <c r="U49" s="145"/>
      <c r="V49" s="129"/>
      <c r="W49" s="3"/>
      <c r="X49" s="129"/>
      <c r="Y49" s="129"/>
      <c r="Z49" s="129"/>
      <c r="AA49" s="129"/>
      <c r="AB49" s="129"/>
      <c r="AC49" s="129"/>
      <c r="AD49" s="129"/>
      <c r="AE49" s="3"/>
      <c r="AF49" s="3"/>
      <c r="AG49" s="3"/>
      <c r="AH49" s="3"/>
    </row>
    <row r="50" spans="1:34" s="2" customFormat="1" ht="12" customHeight="1">
      <c r="A50" s="3"/>
      <c r="B50" s="101"/>
      <c r="C50" s="145"/>
      <c r="D50" s="146" t="s">
        <v>211</v>
      </c>
      <c r="E50" s="144" t="s">
        <v>212</v>
      </c>
      <c r="F50" s="92"/>
      <c r="G50" s="147"/>
      <c r="H50" s="92"/>
      <c r="I50" s="145"/>
      <c r="J50" s="92"/>
      <c r="K50" s="147"/>
      <c r="L50" s="92"/>
      <c r="M50" s="145"/>
      <c r="N50" s="92"/>
      <c r="O50" s="147"/>
      <c r="P50" s="92"/>
      <c r="Q50" s="145"/>
      <c r="R50" s="92"/>
      <c r="S50" s="147"/>
      <c r="T50" s="92"/>
      <c r="U50" s="145"/>
      <c r="V50" s="129"/>
      <c r="W50" s="3"/>
      <c r="X50" s="129"/>
      <c r="Y50" s="129"/>
      <c r="Z50" s="129"/>
      <c r="AA50" s="129"/>
      <c r="AB50" s="129"/>
      <c r="AC50" s="129"/>
      <c r="AD50" s="129"/>
      <c r="AE50" s="3"/>
      <c r="AF50" s="3"/>
      <c r="AG50" s="3"/>
      <c r="AH50" s="3"/>
    </row>
    <row r="51" spans="1:34" s="2" customFormat="1" ht="12" customHeight="1">
      <c r="A51" s="3"/>
      <c r="B51" s="101"/>
      <c r="C51" s="145"/>
      <c r="D51" s="146" t="s">
        <v>213</v>
      </c>
      <c r="E51" s="144" t="s">
        <v>214</v>
      </c>
      <c r="F51" s="92"/>
      <c r="G51" s="147"/>
      <c r="H51" s="92"/>
      <c r="I51" s="145"/>
      <c r="J51" s="92"/>
      <c r="K51" s="147"/>
      <c r="L51" s="92"/>
      <c r="M51" s="145"/>
      <c r="N51" s="92"/>
      <c r="O51" s="147"/>
      <c r="P51" s="92"/>
      <c r="Q51" s="145"/>
      <c r="R51" s="92"/>
      <c r="S51" s="147"/>
      <c r="T51" s="92"/>
      <c r="U51" s="145"/>
      <c r="V51" s="129"/>
      <c r="W51" s="3"/>
      <c r="X51" s="129"/>
      <c r="Y51" s="129"/>
      <c r="Z51" s="129"/>
      <c r="AA51" s="129"/>
      <c r="AB51" s="129"/>
      <c r="AC51" s="129"/>
      <c r="AD51" s="129"/>
      <c r="AE51" s="3"/>
      <c r="AF51" s="3"/>
      <c r="AG51" s="3"/>
      <c r="AH51" s="3"/>
    </row>
    <row r="52" spans="1:34" s="2" customFormat="1" ht="12" customHeight="1">
      <c r="A52" s="3"/>
      <c r="B52" s="101"/>
      <c r="C52" s="145"/>
      <c r="D52" s="146" t="s">
        <v>215</v>
      </c>
      <c r="E52" s="144" t="s">
        <v>216</v>
      </c>
      <c r="F52" s="92"/>
      <c r="G52" s="147"/>
      <c r="H52" s="92"/>
      <c r="I52" s="145"/>
      <c r="J52" s="92"/>
      <c r="K52" s="147"/>
      <c r="L52" s="92"/>
      <c r="M52" s="145"/>
      <c r="N52" s="92"/>
      <c r="O52" s="147"/>
      <c r="P52" s="92"/>
      <c r="Q52" s="145"/>
      <c r="R52" s="92"/>
      <c r="S52" s="147"/>
      <c r="T52" s="92"/>
      <c r="U52" s="145"/>
      <c r="V52" s="129"/>
      <c r="W52" s="3"/>
      <c r="X52" s="129"/>
      <c r="Y52" s="129"/>
      <c r="Z52" s="129"/>
      <c r="AA52" s="129"/>
      <c r="AB52" s="129"/>
      <c r="AC52" s="129"/>
      <c r="AD52" s="129"/>
      <c r="AE52" s="3"/>
      <c r="AF52" s="3"/>
      <c r="AG52" s="3"/>
      <c r="AH52" s="3"/>
    </row>
    <row r="53" spans="1:34" s="2" customFormat="1" ht="12" customHeight="1">
      <c r="A53" s="3"/>
      <c r="B53" s="101"/>
      <c r="C53" s="145"/>
      <c r="D53" s="146" t="s">
        <v>217</v>
      </c>
      <c r="E53" s="144" t="s">
        <v>218</v>
      </c>
      <c r="F53" s="92"/>
      <c r="G53" s="147"/>
      <c r="H53" s="92"/>
      <c r="I53" s="145"/>
      <c r="J53" s="92"/>
      <c r="K53" s="147"/>
      <c r="L53" s="92"/>
      <c r="M53" s="145"/>
      <c r="N53" s="92"/>
      <c r="O53" s="147"/>
      <c r="P53" s="92"/>
      <c r="Q53" s="145"/>
      <c r="R53" s="92"/>
      <c r="S53" s="147"/>
      <c r="T53" s="92"/>
      <c r="U53" s="145"/>
      <c r="V53" s="129"/>
      <c r="W53" s="3"/>
      <c r="X53" s="129"/>
      <c r="Y53" s="129"/>
      <c r="Z53" s="129"/>
      <c r="AA53" s="129"/>
      <c r="AB53" s="129"/>
      <c r="AC53" s="129"/>
      <c r="AD53" s="129"/>
      <c r="AE53" s="3"/>
      <c r="AF53" s="3"/>
      <c r="AG53" s="3"/>
      <c r="AH53" s="3"/>
    </row>
    <row r="54" spans="1:34" s="2" customFormat="1" ht="12" customHeight="1">
      <c r="A54" s="3"/>
      <c r="B54" s="101"/>
      <c r="C54" s="145"/>
      <c r="D54" s="146" t="s">
        <v>219</v>
      </c>
      <c r="E54" s="144" t="s">
        <v>220</v>
      </c>
      <c r="F54" s="92"/>
      <c r="G54" s="147"/>
      <c r="H54" s="92"/>
      <c r="I54" s="145"/>
      <c r="J54" s="92"/>
      <c r="K54" s="147"/>
      <c r="L54" s="92"/>
      <c r="M54" s="145"/>
      <c r="N54" s="92"/>
      <c r="O54" s="147"/>
      <c r="P54" s="92"/>
      <c r="Q54" s="145"/>
      <c r="R54" s="92"/>
      <c r="S54" s="147"/>
      <c r="T54" s="92"/>
      <c r="U54" s="145"/>
      <c r="V54" s="129"/>
      <c r="W54" s="3"/>
      <c r="X54" s="129"/>
      <c r="Y54" s="129"/>
      <c r="Z54" s="129"/>
      <c r="AA54" s="129"/>
      <c r="AB54" s="129"/>
      <c r="AC54" s="129"/>
      <c r="AD54" s="129"/>
      <c r="AE54" s="3"/>
      <c r="AF54" s="3"/>
      <c r="AG54" s="3"/>
      <c r="AH54" s="3"/>
    </row>
    <row r="55" spans="1:34" s="2" customFormat="1" ht="12" customHeight="1">
      <c r="A55" s="3"/>
      <c r="B55" s="101"/>
      <c r="C55" s="145"/>
      <c r="D55" s="146" t="s">
        <v>221</v>
      </c>
      <c r="E55" s="144" t="s">
        <v>222</v>
      </c>
      <c r="F55" s="92"/>
      <c r="G55" s="147"/>
      <c r="H55" s="92"/>
      <c r="I55" s="145"/>
      <c r="J55" s="92"/>
      <c r="K55" s="147"/>
      <c r="L55" s="92"/>
      <c r="M55" s="145"/>
      <c r="N55" s="92"/>
      <c r="O55" s="147"/>
      <c r="P55" s="92"/>
      <c r="Q55" s="145"/>
      <c r="R55" s="92"/>
      <c r="S55" s="147"/>
      <c r="T55" s="92"/>
      <c r="U55" s="145"/>
      <c r="V55" s="129"/>
      <c r="W55" s="3"/>
      <c r="X55" s="129"/>
      <c r="Y55" s="129"/>
      <c r="Z55" s="129"/>
      <c r="AA55" s="129"/>
      <c r="AB55" s="129"/>
      <c r="AC55" s="129"/>
      <c r="AD55" s="129"/>
      <c r="AE55" s="3"/>
      <c r="AF55" s="3"/>
      <c r="AG55" s="3"/>
      <c r="AH55" s="3"/>
    </row>
    <row r="56" spans="1:34" s="2" customFormat="1" ht="12" customHeight="1">
      <c r="A56" s="3"/>
      <c r="B56" s="101"/>
      <c r="C56" s="145"/>
      <c r="D56" s="146" t="s">
        <v>223</v>
      </c>
      <c r="E56" s="144" t="s">
        <v>224</v>
      </c>
      <c r="F56" s="92"/>
      <c r="G56" s="147"/>
      <c r="H56" s="92"/>
      <c r="I56" s="145"/>
      <c r="J56" s="92"/>
      <c r="K56" s="147"/>
      <c r="L56" s="92"/>
      <c r="M56" s="145"/>
      <c r="N56" s="92"/>
      <c r="O56" s="147"/>
      <c r="P56" s="92"/>
      <c r="Q56" s="145"/>
      <c r="R56" s="92"/>
      <c r="S56" s="147"/>
      <c r="T56" s="92"/>
      <c r="U56" s="145"/>
      <c r="V56" s="129"/>
      <c r="W56" s="3"/>
      <c r="X56" s="129"/>
      <c r="Y56" s="129"/>
      <c r="Z56" s="129"/>
      <c r="AA56" s="129"/>
      <c r="AB56" s="129"/>
      <c r="AC56" s="129"/>
      <c r="AD56" s="129"/>
      <c r="AE56" s="3"/>
      <c r="AF56" s="3"/>
      <c r="AG56" s="3"/>
      <c r="AH56" s="3"/>
    </row>
    <row r="57" spans="1:34" s="2" customFormat="1" ht="12" customHeight="1">
      <c r="A57" s="3"/>
      <c r="B57" s="101"/>
      <c r="C57" s="145"/>
      <c r="D57" s="146" t="s">
        <v>225</v>
      </c>
      <c r="E57" s="144" t="s">
        <v>226</v>
      </c>
      <c r="F57" s="103"/>
      <c r="G57" s="150"/>
      <c r="H57" s="103"/>
      <c r="I57" s="145"/>
      <c r="J57" s="103"/>
      <c r="K57" s="150"/>
      <c r="L57" s="103"/>
      <c r="M57" s="145"/>
      <c r="N57" s="103"/>
      <c r="O57" s="150"/>
      <c r="P57" s="103"/>
      <c r="Q57" s="145"/>
      <c r="R57" s="103"/>
      <c r="S57" s="150"/>
      <c r="T57" s="103"/>
      <c r="U57" s="145"/>
      <c r="V57" s="129"/>
      <c r="W57" s="3"/>
      <c r="X57" s="129"/>
      <c r="Y57" s="129"/>
      <c r="Z57" s="129"/>
      <c r="AA57" s="129"/>
      <c r="AB57" s="129"/>
      <c r="AC57" s="129"/>
      <c r="AD57" s="129"/>
      <c r="AE57" s="3"/>
      <c r="AF57" s="3"/>
      <c r="AG57" s="3"/>
      <c r="AH57" s="3"/>
    </row>
    <row r="58" spans="1:34" s="2" customFormat="1" ht="6" customHeight="1">
      <c r="A58" s="3"/>
      <c r="B58" s="101"/>
      <c r="C58" s="145"/>
      <c r="D58" s="146"/>
      <c r="E58" s="144"/>
      <c r="F58" s="151"/>
      <c r="G58" s="151"/>
      <c r="H58" s="151"/>
      <c r="I58" s="145"/>
      <c r="J58" s="151"/>
      <c r="K58" s="151"/>
      <c r="L58" s="151"/>
      <c r="M58" s="145"/>
      <c r="N58" s="151"/>
      <c r="O58" s="151"/>
      <c r="P58" s="151"/>
      <c r="Q58" s="145"/>
      <c r="R58" s="151"/>
      <c r="S58" s="151"/>
      <c r="T58" s="151"/>
      <c r="U58" s="145"/>
      <c r="V58" s="129"/>
      <c r="W58" s="3"/>
      <c r="X58" s="129"/>
      <c r="Y58" s="129"/>
      <c r="Z58" s="129"/>
      <c r="AA58" s="129"/>
      <c r="AB58" s="129"/>
      <c r="AC58" s="129"/>
      <c r="AD58" s="129"/>
      <c r="AE58" s="3"/>
      <c r="AF58" s="3"/>
      <c r="AG58" s="3"/>
      <c r="AH58" s="3"/>
    </row>
    <row r="59" spans="1:34" s="2" customFormat="1" ht="12" customHeight="1">
      <c r="A59" s="3"/>
      <c r="B59" s="101"/>
      <c r="C59" s="145"/>
      <c r="D59" s="77" t="s">
        <v>112</v>
      </c>
      <c r="E59" s="144" t="s">
        <v>61</v>
      </c>
      <c r="F59" s="104"/>
      <c r="G59" s="150"/>
      <c r="H59" s="104"/>
      <c r="I59" s="145"/>
      <c r="J59" s="104"/>
      <c r="K59" s="150"/>
      <c r="L59" s="104"/>
      <c r="M59" s="145"/>
      <c r="N59" s="104"/>
      <c r="O59" s="150"/>
      <c r="P59" s="104"/>
      <c r="Q59" s="145"/>
      <c r="R59" s="104"/>
      <c r="S59" s="150"/>
      <c r="T59" s="104"/>
      <c r="U59" s="145"/>
      <c r="V59" s="129"/>
      <c r="W59" s="3"/>
      <c r="X59" s="129"/>
      <c r="Y59" s="129"/>
      <c r="Z59" s="129"/>
      <c r="AA59" s="129"/>
      <c r="AB59" s="129"/>
      <c r="AC59" s="129"/>
      <c r="AD59" s="129"/>
      <c r="AE59" s="3"/>
      <c r="AF59" s="3"/>
      <c r="AG59" s="3"/>
      <c r="AH59" s="3"/>
    </row>
    <row r="60" spans="1:34" s="2" customFormat="1" ht="15" customHeight="1">
      <c r="A60" s="3"/>
      <c r="B60" s="101"/>
      <c r="C60" s="145"/>
      <c r="D60" s="145"/>
      <c r="E60" s="145"/>
      <c r="F60" s="147"/>
      <c r="G60" s="147"/>
      <c r="H60" s="147"/>
      <c r="I60" s="146"/>
      <c r="J60" s="147"/>
      <c r="K60" s="147"/>
      <c r="L60" s="147"/>
      <c r="M60" s="146"/>
      <c r="N60" s="147"/>
      <c r="O60" s="147"/>
      <c r="P60" s="147"/>
      <c r="Q60" s="146"/>
      <c r="R60" s="147"/>
      <c r="S60" s="147"/>
      <c r="T60" s="147"/>
      <c r="U60" s="146"/>
      <c r="V60" s="129"/>
      <c r="W60" s="3"/>
      <c r="X60" s="129"/>
      <c r="Y60" s="129"/>
      <c r="Z60" s="129"/>
      <c r="AA60" s="129"/>
      <c r="AB60" s="129"/>
      <c r="AC60" s="129"/>
      <c r="AD60" s="129"/>
      <c r="AE60" s="3"/>
      <c r="AF60" s="3"/>
      <c r="AG60" s="3"/>
      <c r="AH60" s="3"/>
    </row>
    <row r="61" spans="1:34" s="2" customFormat="1" ht="11.1" customHeight="1">
      <c r="A61" s="3"/>
      <c r="B61" s="101"/>
      <c r="C61" s="137"/>
      <c r="D61" s="137"/>
      <c r="E61" s="138"/>
      <c r="F61" s="139"/>
      <c r="G61" s="139"/>
      <c r="H61" s="139"/>
      <c r="I61" s="137"/>
      <c r="J61" s="139"/>
      <c r="K61" s="139"/>
      <c r="L61" s="139"/>
      <c r="M61" s="137"/>
      <c r="N61" s="139"/>
      <c r="O61" s="139"/>
      <c r="P61" s="139"/>
      <c r="Q61" s="137"/>
      <c r="R61" s="139"/>
      <c r="S61" s="139"/>
      <c r="T61" s="139"/>
      <c r="U61" s="137"/>
      <c r="V61" s="129"/>
      <c r="W61" s="3"/>
      <c r="X61" s="129"/>
      <c r="Y61" s="129"/>
      <c r="Z61" s="129"/>
      <c r="AA61" s="129"/>
      <c r="AB61" s="129"/>
      <c r="AC61" s="129"/>
      <c r="AD61" s="129"/>
      <c r="AE61" s="3"/>
      <c r="AF61" s="3"/>
      <c r="AG61" s="3"/>
      <c r="AH61" s="3"/>
    </row>
    <row r="62" spans="1:34" ht="18" customHeight="1">
      <c r="B62" s="101"/>
      <c r="C62" s="105"/>
      <c r="D62" s="106"/>
      <c r="E62" s="107"/>
      <c r="F62" s="108"/>
      <c r="G62" s="108"/>
      <c r="H62" s="108"/>
      <c r="I62" s="105"/>
      <c r="J62" s="108"/>
      <c r="K62" s="108"/>
      <c r="L62" s="108"/>
      <c r="M62" s="105"/>
      <c r="N62" s="108"/>
      <c r="O62" s="108"/>
      <c r="P62" s="108"/>
      <c r="Q62" s="105"/>
      <c r="R62" s="108"/>
      <c r="S62" s="108"/>
      <c r="T62" s="108"/>
      <c r="U62" s="105"/>
      <c r="V62" s="129"/>
      <c r="X62" s="129"/>
      <c r="Y62" s="129"/>
      <c r="Z62" s="129"/>
      <c r="AA62" s="129"/>
      <c r="AB62" s="129"/>
      <c r="AC62" s="129"/>
      <c r="AD62" s="129"/>
    </row>
    <row r="63" spans="1:34" ht="18" customHeight="1">
      <c r="B63" s="101"/>
      <c r="C63" s="256" t="s">
        <v>100</v>
      </c>
      <c r="D63" s="256"/>
      <c r="E63" s="256"/>
      <c r="F63" s="109"/>
      <c r="G63" s="108"/>
      <c r="H63" s="108"/>
      <c r="I63" s="105"/>
      <c r="J63" s="109"/>
      <c r="K63" s="108"/>
      <c r="L63" s="108"/>
      <c r="M63" s="105"/>
      <c r="N63" s="109"/>
      <c r="O63" s="108"/>
      <c r="P63" s="108"/>
      <c r="Q63" s="105"/>
      <c r="R63" s="109"/>
      <c r="S63" s="108"/>
      <c r="T63" s="108"/>
      <c r="U63" s="105"/>
      <c r="V63" s="129"/>
      <c r="X63" s="129"/>
      <c r="Y63" s="129"/>
      <c r="Z63" s="129"/>
      <c r="AA63" s="129"/>
      <c r="AB63" s="129"/>
      <c r="AC63" s="129"/>
      <c r="AD63" s="129"/>
    </row>
    <row r="64" spans="1:34" ht="12" customHeight="1">
      <c r="B64" s="101"/>
      <c r="C64" s="105"/>
      <c r="D64" s="106" t="s">
        <v>113</v>
      </c>
      <c r="E64" s="107" t="s">
        <v>227</v>
      </c>
      <c r="F64" s="110">
        <v>8</v>
      </c>
      <c r="G64" s="108"/>
      <c r="H64" s="110">
        <v>8</v>
      </c>
      <c r="I64" s="105"/>
      <c r="J64" s="110">
        <v>8</v>
      </c>
      <c r="K64" s="108"/>
      <c r="L64" s="110">
        <v>8</v>
      </c>
      <c r="M64" s="105"/>
      <c r="N64" s="110">
        <v>8</v>
      </c>
      <c r="O64" s="108"/>
      <c r="P64" s="110">
        <v>8</v>
      </c>
      <c r="Q64" s="105"/>
      <c r="R64" s="110">
        <v>8</v>
      </c>
      <c r="S64" s="108"/>
      <c r="T64" s="110">
        <v>8</v>
      </c>
      <c r="U64" s="105"/>
      <c r="V64" s="129"/>
      <c r="X64" s="129"/>
      <c r="Y64" s="129"/>
      <c r="Z64" s="129"/>
      <c r="AA64" s="129"/>
      <c r="AB64" s="129"/>
      <c r="AC64" s="129"/>
      <c r="AD64" s="129"/>
    </row>
    <row r="65" spans="1:34" s="2" customFormat="1" ht="12" customHeight="1">
      <c r="A65" s="3"/>
      <c r="B65" s="101"/>
      <c r="C65" s="105"/>
      <c r="D65" s="106" t="s">
        <v>228</v>
      </c>
      <c r="E65" s="107" t="s">
        <v>229</v>
      </c>
      <c r="F65" s="92">
        <v>1.5</v>
      </c>
      <c r="G65" s="108"/>
      <c r="H65" s="186">
        <f>F65</f>
        <v>1.5</v>
      </c>
      <c r="I65" s="184"/>
      <c r="J65" s="186">
        <f>H65</f>
        <v>1.5</v>
      </c>
      <c r="K65" s="185"/>
      <c r="L65" s="186">
        <f>J65</f>
        <v>1.5</v>
      </c>
      <c r="M65" s="184"/>
      <c r="N65" s="186">
        <f>L65</f>
        <v>1.5</v>
      </c>
      <c r="O65" s="185"/>
      <c r="P65" s="186">
        <f>N65</f>
        <v>1.5</v>
      </c>
      <c r="Q65" s="184"/>
      <c r="R65" s="186">
        <f>P65</f>
        <v>1.5</v>
      </c>
      <c r="S65" s="185"/>
      <c r="T65" s="186">
        <f>R65</f>
        <v>1.5</v>
      </c>
      <c r="U65" s="105"/>
      <c r="V65" s="129"/>
      <c r="W65" s="3"/>
      <c r="X65" s="129"/>
      <c r="Y65" s="129"/>
      <c r="Z65" s="129"/>
      <c r="AA65" s="129"/>
      <c r="AB65" s="129"/>
      <c r="AC65" s="129"/>
      <c r="AD65" s="129"/>
      <c r="AE65" s="3"/>
      <c r="AF65" s="3"/>
      <c r="AG65" s="3"/>
      <c r="AH65" s="3"/>
    </row>
    <row r="66" spans="1:34" ht="12" customHeight="1">
      <c r="B66" s="101"/>
      <c r="C66" s="105"/>
      <c r="D66" s="111" t="s">
        <v>230</v>
      </c>
      <c r="E66" s="107" t="s">
        <v>231</v>
      </c>
      <c r="F66" s="92">
        <v>2.12</v>
      </c>
      <c r="G66" s="108"/>
      <c r="H66" s="186">
        <f>F66</f>
        <v>2.12</v>
      </c>
      <c r="I66" s="184"/>
      <c r="J66" s="186">
        <f>H66</f>
        <v>2.12</v>
      </c>
      <c r="K66" s="185"/>
      <c r="L66" s="186">
        <f>J66</f>
        <v>2.12</v>
      </c>
      <c r="M66" s="184"/>
      <c r="N66" s="186">
        <f>L66</f>
        <v>2.12</v>
      </c>
      <c r="O66" s="185"/>
      <c r="P66" s="186">
        <f>N66</f>
        <v>2.12</v>
      </c>
      <c r="Q66" s="184"/>
      <c r="R66" s="186">
        <f>P66</f>
        <v>2.12</v>
      </c>
      <c r="S66" s="185"/>
      <c r="T66" s="186">
        <f>R66</f>
        <v>2.12</v>
      </c>
      <c r="U66" s="105"/>
      <c r="V66" s="129"/>
      <c r="X66" s="129"/>
      <c r="Y66" s="129"/>
      <c r="Z66" s="129"/>
      <c r="AA66" s="129"/>
      <c r="AB66" s="129"/>
      <c r="AC66" s="129"/>
      <c r="AD66" s="129"/>
    </row>
    <row r="67" spans="1:34" ht="12" customHeight="1">
      <c r="B67" s="101"/>
      <c r="C67" s="105"/>
      <c r="D67" s="112" t="s">
        <v>232</v>
      </c>
      <c r="E67" s="107" t="s">
        <v>233</v>
      </c>
      <c r="F67" s="92">
        <v>4</v>
      </c>
      <c r="G67" s="108"/>
      <c r="H67" s="186">
        <f>F67</f>
        <v>4</v>
      </c>
      <c r="I67" s="184"/>
      <c r="J67" s="186">
        <f>H67</f>
        <v>4</v>
      </c>
      <c r="K67" s="185"/>
      <c r="L67" s="186">
        <f>J67</f>
        <v>4</v>
      </c>
      <c r="M67" s="184"/>
      <c r="N67" s="186">
        <f>L67</f>
        <v>4</v>
      </c>
      <c r="O67" s="185"/>
      <c r="P67" s="186">
        <f>N67</f>
        <v>4</v>
      </c>
      <c r="Q67" s="184"/>
      <c r="R67" s="186">
        <f>P67</f>
        <v>4</v>
      </c>
      <c r="S67" s="185"/>
      <c r="T67" s="186">
        <f>R67</f>
        <v>4</v>
      </c>
      <c r="U67" s="105"/>
      <c r="V67" s="129"/>
      <c r="X67" s="129"/>
      <c r="Y67" s="129"/>
      <c r="Z67" s="129"/>
      <c r="AA67" s="129"/>
      <c r="AB67" s="129"/>
      <c r="AC67" s="129"/>
      <c r="AD67" s="129"/>
    </row>
    <row r="68" spans="1:34" ht="15" customHeight="1">
      <c r="B68" s="101"/>
      <c r="C68" s="105"/>
      <c r="D68" s="106"/>
      <c r="E68" s="107"/>
      <c r="F68" s="113"/>
      <c r="G68" s="113"/>
      <c r="H68" s="113"/>
      <c r="I68" s="105"/>
      <c r="J68" s="113"/>
      <c r="K68" s="113"/>
      <c r="L68" s="113"/>
      <c r="M68" s="105"/>
      <c r="N68" s="113"/>
      <c r="O68" s="113"/>
      <c r="P68" s="113"/>
      <c r="Q68" s="105"/>
      <c r="R68" s="113"/>
      <c r="S68" s="113"/>
      <c r="T68" s="113"/>
      <c r="U68" s="105"/>
      <c r="V68" s="129"/>
      <c r="X68" s="129"/>
      <c r="Y68" s="129"/>
      <c r="Z68" s="129"/>
      <c r="AA68" s="129"/>
      <c r="AB68" s="129"/>
      <c r="AC68" s="129"/>
      <c r="AD68" s="129"/>
    </row>
    <row r="69" spans="1:34" ht="12" customHeight="1">
      <c r="B69" s="101"/>
      <c r="C69" s="134"/>
      <c r="D69" s="134"/>
      <c r="E69" s="135"/>
      <c r="F69" s="136"/>
      <c r="G69" s="136"/>
      <c r="H69" s="136"/>
      <c r="I69" s="137"/>
      <c r="J69" s="136"/>
      <c r="K69" s="136"/>
      <c r="L69" s="136"/>
      <c r="M69" s="137"/>
      <c r="N69" s="136"/>
      <c r="O69" s="136"/>
      <c r="P69" s="136"/>
      <c r="Q69" s="137"/>
      <c r="R69" s="136"/>
      <c r="S69" s="136"/>
      <c r="T69" s="136"/>
      <c r="U69" s="137"/>
      <c r="V69" s="129"/>
      <c r="X69" s="129"/>
      <c r="Y69" s="129"/>
      <c r="Z69" s="129"/>
      <c r="AA69" s="129"/>
      <c r="AB69" s="129"/>
      <c r="AC69" s="129"/>
      <c r="AD69" s="129"/>
    </row>
    <row r="70" spans="1:34" ht="15" customHeight="1">
      <c r="B70" s="101"/>
      <c r="C70" s="114"/>
      <c r="D70" s="114"/>
      <c r="E70" s="115"/>
      <c r="F70" s="116"/>
      <c r="G70" s="116"/>
      <c r="H70" s="116"/>
      <c r="I70" s="114"/>
      <c r="J70" s="116"/>
      <c r="K70" s="116"/>
      <c r="L70" s="116"/>
      <c r="M70" s="114"/>
      <c r="N70" s="116"/>
      <c r="O70" s="116"/>
      <c r="P70" s="116"/>
      <c r="Q70" s="114"/>
      <c r="R70" s="116"/>
      <c r="S70" s="116"/>
      <c r="T70" s="116"/>
      <c r="U70" s="114"/>
      <c r="V70" s="129"/>
      <c r="X70" s="129"/>
      <c r="Y70" s="129"/>
      <c r="Z70" s="129"/>
      <c r="AA70" s="129"/>
      <c r="AB70" s="129"/>
      <c r="AC70" s="129"/>
      <c r="AD70" s="129"/>
    </row>
    <row r="71" spans="1:34" ht="23.1" customHeight="1">
      <c r="B71" s="101"/>
      <c r="C71" s="258" t="s">
        <v>105</v>
      </c>
      <c r="D71" s="258"/>
      <c r="E71" s="258"/>
      <c r="F71" s="116"/>
      <c r="G71" s="116"/>
      <c r="H71" s="116"/>
      <c r="I71" s="114"/>
      <c r="J71" s="116"/>
      <c r="K71" s="116"/>
      <c r="L71" s="116"/>
      <c r="M71" s="114"/>
      <c r="N71" s="116"/>
      <c r="O71" s="116"/>
      <c r="P71" s="116"/>
      <c r="Q71" s="114"/>
      <c r="R71" s="116"/>
      <c r="S71" s="116"/>
      <c r="T71" s="116"/>
      <c r="U71" s="114"/>
      <c r="V71" s="129"/>
      <c r="X71" s="129"/>
      <c r="Y71" s="129"/>
      <c r="Z71" s="129"/>
      <c r="AA71" s="129"/>
      <c r="AB71" s="129"/>
      <c r="AC71" s="129"/>
      <c r="AD71" s="129"/>
    </row>
    <row r="72" spans="1:34" ht="12" customHeight="1">
      <c r="B72" s="101"/>
      <c r="C72" s="117"/>
      <c r="D72" s="117"/>
      <c r="E72" s="118"/>
      <c r="F72" s="116"/>
      <c r="G72" s="116"/>
      <c r="H72" s="116"/>
      <c r="I72" s="114"/>
      <c r="J72" s="116"/>
      <c r="K72" s="116"/>
      <c r="L72" s="116"/>
      <c r="M72" s="114"/>
      <c r="N72" s="116"/>
      <c r="O72" s="116"/>
      <c r="P72" s="116"/>
      <c r="Q72" s="114"/>
      <c r="R72" s="116"/>
      <c r="S72" s="116"/>
      <c r="T72" s="116"/>
      <c r="U72" s="114"/>
      <c r="V72" s="129"/>
      <c r="X72" s="129"/>
      <c r="Y72" s="129"/>
      <c r="Z72" s="129"/>
      <c r="AA72" s="129"/>
      <c r="AB72" s="129"/>
      <c r="AC72" s="129"/>
      <c r="AD72" s="129"/>
    </row>
    <row r="73" spans="1:34" ht="12" customHeight="1">
      <c r="B73" s="101"/>
      <c r="C73" s="114"/>
      <c r="D73" s="119" t="s">
        <v>234</v>
      </c>
      <c r="E73" s="115" t="s">
        <v>235</v>
      </c>
      <c r="F73" s="120">
        <f>SUM(F9:F11)*F40</f>
        <v>0</v>
      </c>
      <c r="G73" s="120"/>
      <c r="H73" s="120">
        <f t="shared" ref="H73" si="0">SUM(H9:H11)*H40</f>
        <v>0</v>
      </c>
      <c r="I73" s="114"/>
      <c r="J73" s="120">
        <f>SUM(J9:J11)*J40</f>
        <v>0</v>
      </c>
      <c r="K73" s="120"/>
      <c r="L73" s="120">
        <f>SUM(L9:L11)*L40</f>
        <v>0</v>
      </c>
      <c r="M73" s="122"/>
      <c r="N73" s="120">
        <f>SUM(N9:N11)*N40</f>
        <v>0</v>
      </c>
      <c r="O73" s="122"/>
      <c r="P73" s="120">
        <f>SUM(P9:P11)*P40</f>
        <v>0</v>
      </c>
      <c r="Q73" s="122"/>
      <c r="R73" s="120">
        <f>SUM(R9:R11)*R40</f>
        <v>0</v>
      </c>
      <c r="S73" s="122"/>
      <c r="T73" s="120">
        <f t="shared" ref="T73" si="1">SUM(T9:T11)*T40</f>
        <v>0</v>
      </c>
      <c r="U73" s="114"/>
      <c r="V73" s="129"/>
      <c r="X73" s="129"/>
      <c r="Y73" s="129"/>
      <c r="Z73" s="129"/>
      <c r="AA73" s="129"/>
      <c r="AB73" s="129"/>
      <c r="AC73" s="129"/>
      <c r="AD73" s="129"/>
    </row>
    <row r="74" spans="1:34" ht="12" customHeight="1">
      <c r="B74" s="101"/>
      <c r="C74" s="114"/>
      <c r="D74" s="119" t="s">
        <v>32</v>
      </c>
      <c r="E74" s="115" t="s">
        <v>236</v>
      </c>
      <c r="F74" s="120">
        <f>SUM(F155:F174)</f>
        <v>0</v>
      </c>
      <c r="G74" s="120"/>
      <c r="H74" s="120">
        <f>SUM(H155:H174)</f>
        <v>0</v>
      </c>
      <c r="I74" s="120"/>
      <c r="J74" s="120">
        <f t="shared" ref="J74:T74" si="2">SUM(J155:J174)</f>
        <v>0</v>
      </c>
      <c r="K74" s="120"/>
      <c r="L74" s="120">
        <f t="shared" si="2"/>
        <v>0</v>
      </c>
      <c r="M74" s="120"/>
      <c r="N74" s="120">
        <f t="shared" si="2"/>
        <v>0</v>
      </c>
      <c r="O74" s="120"/>
      <c r="P74" s="120">
        <f t="shared" si="2"/>
        <v>0</v>
      </c>
      <c r="Q74" s="120"/>
      <c r="R74" s="120">
        <f t="shared" si="2"/>
        <v>0</v>
      </c>
      <c r="S74" s="120"/>
      <c r="T74" s="120">
        <f t="shared" si="2"/>
        <v>0</v>
      </c>
      <c r="U74" s="114"/>
      <c r="V74" s="129"/>
      <c r="X74" s="129"/>
      <c r="Y74" s="129"/>
      <c r="Z74" s="129"/>
      <c r="AA74" s="129"/>
      <c r="AB74" s="129"/>
      <c r="AC74" s="129"/>
      <c r="AD74" s="129"/>
    </row>
    <row r="75" spans="1:34" ht="6.95" customHeight="1">
      <c r="B75" s="101"/>
      <c r="C75" s="114"/>
      <c r="D75" s="119"/>
      <c r="E75" s="115"/>
      <c r="F75" s="120"/>
      <c r="G75" s="120"/>
      <c r="H75" s="120"/>
      <c r="I75" s="114"/>
      <c r="J75" s="120"/>
      <c r="K75" s="120"/>
      <c r="L75" s="120"/>
      <c r="M75" s="122"/>
      <c r="N75" s="120"/>
      <c r="O75" s="122"/>
      <c r="P75" s="120"/>
      <c r="Q75" s="122"/>
      <c r="R75" s="120"/>
      <c r="S75" s="122"/>
      <c r="T75" s="120"/>
      <c r="U75" s="114"/>
      <c r="V75" s="129"/>
      <c r="X75" s="129"/>
      <c r="Y75" s="129"/>
      <c r="Z75" s="129"/>
      <c r="AA75" s="129"/>
      <c r="AB75" s="129"/>
      <c r="AC75" s="129"/>
      <c r="AD75" s="129"/>
    </row>
    <row r="76" spans="1:34" ht="18.95" customHeight="1" thickBot="1">
      <c r="B76" s="101"/>
      <c r="C76" s="114"/>
      <c r="D76" s="119" t="s">
        <v>237</v>
      </c>
      <c r="E76" s="115" t="s">
        <v>238</v>
      </c>
      <c r="F76" s="187">
        <f>SUM(F73:F74)</f>
        <v>0</v>
      </c>
      <c r="G76" s="188"/>
      <c r="H76" s="187">
        <f t="shared" ref="H76" si="3">SUM(H73:H74)</f>
        <v>0</v>
      </c>
      <c r="I76" s="84"/>
      <c r="J76" s="187">
        <f>SUM(J73:J74)</f>
        <v>0</v>
      </c>
      <c r="K76" s="188"/>
      <c r="L76" s="187">
        <f>SUM(L73:L74)</f>
        <v>0</v>
      </c>
      <c r="M76" s="189"/>
      <c r="N76" s="187">
        <f>SUM(N73:N74)</f>
        <v>0</v>
      </c>
      <c r="O76" s="189"/>
      <c r="P76" s="187">
        <f>SUM(P73:P74)</f>
        <v>0</v>
      </c>
      <c r="Q76" s="189"/>
      <c r="R76" s="187">
        <f>SUM(R73:R74)</f>
        <v>0</v>
      </c>
      <c r="S76" s="189"/>
      <c r="T76" s="187">
        <f t="shared" ref="T76" si="4">SUM(T73:T74)</f>
        <v>0</v>
      </c>
      <c r="U76" s="114"/>
      <c r="V76" s="129"/>
      <c r="X76" s="129"/>
      <c r="Y76" s="129"/>
      <c r="Z76" s="129"/>
      <c r="AA76" s="129"/>
      <c r="AB76" s="129"/>
      <c r="AC76" s="129"/>
      <c r="AD76" s="129"/>
    </row>
    <row r="77" spans="1:34" ht="12" customHeight="1" thickTop="1">
      <c r="B77" s="101"/>
      <c r="C77" s="114"/>
      <c r="D77" s="119"/>
      <c r="E77" s="115"/>
      <c r="F77" s="120"/>
      <c r="G77" s="120"/>
      <c r="H77" s="120"/>
      <c r="I77" s="114"/>
      <c r="J77" s="120"/>
      <c r="K77" s="120"/>
      <c r="L77" s="122"/>
      <c r="M77" s="122"/>
      <c r="N77" s="122"/>
      <c r="O77" s="122"/>
      <c r="P77" s="122"/>
      <c r="Q77" s="122"/>
      <c r="R77" s="122"/>
      <c r="S77" s="122"/>
      <c r="T77" s="120"/>
      <c r="U77" s="114"/>
      <c r="V77" s="129"/>
      <c r="X77" s="129"/>
      <c r="Y77" s="129"/>
      <c r="Z77" s="129"/>
      <c r="AA77" s="129"/>
      <c r="AB77" s="129"/>
      <c r="AC77" s="129"/>
      <c r="AD77" s="129"/>
    </row>
    <row r="78" spans="1:34" ht="12" customHeight="1">
      <c r="B78" s="101"/>
      <c r="C78" s="114"/>
      <c r="D78" s="114"/>
      <c r="E78" s="115"/>
      <c r="F78" s="116"/>
      <c r="G78" s="116"/>
      <c r="H78" s="116"/>
      <c r="I78" s="114"/>
      <c r="J78" s="116"/>
      <c r="K78" s="116"/>
      <c r="L78" s="122"/>
      <c r="M78" s="122"/>
      <c r="N78" s="122"/>
      <c r="O78" s="122"/>
      <c r="P78" s="122"/>
      <c r="Q78" s="122"/>
      <c r="R78" s="122"/>
      <c r="S78" s="122"/>
      <c r="T78" s="116"/>
      <c r="U78" s="114"/>
      <c r="V78" s="129"/>
      <c r="X78" s="129"/>
      <c r="Y78" s="129"/>
      <c r="Z78" s="129"/>
      <c r="AA78" s="129"/>
      <c r="AB78" s="129"/>
      <c r="AC78" s="129"/>
      <c r="AD78" s="129"/>
    </row>
    <row r="79" spans="1:34" ht="12" customHeight="1">
      <c r="B79" s="101"/>
      <c r="C79" s="122"/>
      <c r="D79" s="122"/>
      <c r="E79" s="123"/>
      <c r="F79" s="124"/>
      <c r="G79" s="124"/>
      <c r="H79" s="124"/>
      <c r="I79" s="122"/>
      <c r="J79" s="124"/>
      <c r="K79" s="124"/>
      <c r="L79" s="124"/>
      <c r="M79" s="122"/>
      <c r="N79" s="124"/>
      <c r="O79" s="124"/>
      <c r="P79" s="124"/>
      <c r="Q79" s="122"/>
      <c r="R79" s="124"/>
      <c r="S79" s="124"/>
      <c r="T79" s="124"/>
      <c r="U79" s="122"/>
      <c r="V79" s="129"/>
      <c r="X79" s="129"/>
      <c r="Y79" s="129"/>
      <c r="Z79" s="129"/>
      <c r="AA79" s="129"/>
      <c r="AB79" s="129"/>
      <c r="AC79" s="129"/>
      <c r="AD79" s="129"/>
    </row>
    <row r="80" spans="1:34" ht="12" customHeight="1">
      <c r="B80" s="101"/>
      <c r="C80" s="122"/>
      <c r="D80" s="122"/>
      <c r="E80" s="123"/>
      <c r="F80" s="124"/>
      <c r="G80" s="124"/>
      <c r="H80" s="124"/>
      <c r="I80" s="122"/>
      <c r="J80" s="124"/>
      <c r="K80" s="124"/>
      <c r="L80" s="124"/>
      <c r="M80" s="122"/>
      <c r="N80" s="124"/>
      <c r="O80" s="124"/>
      <c r="P80" s="124"/>
      <c r="Q80" s="122"/>
      <c r="R80" s="124"/>
      <c r="S80" s="124"/>
      <c r="T80" s="124"/>
      <c r="U80" s="122"/>
      <c r="V80" s="129"/>
      <c r="X80" s="129"/>
      <c r="Y80" s="129"/>
      <c r="Z80" s="129"/>
      <c r="AA80" s="129"/>
      <c r="AB80" s="129"/>
      <c r="AC80" s="129"/>
      <c r="AD80" s="129"/>
    </row>
    <row r="81" spans="2:30" ht="12" customHeight="1">
      <c r="B81" s="101"/>
      <c r="C81" s="122"/>
      <c r="D81" s="122"/>
      <c r="E81" s="123"/>
      <c r="F81" s="124"/>
      <c r="G81" s="124"/>
      <c r="H81" s="124"/>
      <c r="I81" s="122"/>
      <c r="J81" s="124"/>
      <c r="K81" s="124"/>
      <c r="L81" s="124"/>
      <c r="M81" s="122"/>
      <c r="N81" s="124"/>
      <c r="O81" s="124"/>
      <c r="P81" s="124"/>
      <c r="Q81" s="122"/>
      <c r="R81" s="124"/>
      <c r="S81" s="124"/>
      <c r="T81" s="124"/>
      <c r="U81" s="122"/>
      <c r="V81" s="129"/>
      <c r="X81" s="129"/>
      <c r="Y81" s="129"/>
      <c r="Z81" s="129"/>
      <c r="AA81" s="129"/>
      <c r="AB81" s="129"/>
      <c r="AC81" s="129"/>
      <c r="AD81" s="129"/>
    </row>
    <row r="82" spans="2:30" ht="12" customHeight="1">
      <c r="B82" s="101"/>
      <c r="C82" s="114"/>
      <c r="D82" s="114"/>
      <c r="E82" s="115"/>
      <c r="F82" s="116"/>
      <c r="G82" s="116"/>
      <c r="H82" s="116"/>
      <c r="I82" s="114"/>
      <c r="J82" s="116"/>
      <c r="K82" s="116"/>
      <c r="L82" s="116"/>
      <c r="M82" s="114"/>
      <c r="N82" s="116"/>
      <c r="O82" s="116"/>
      <c r="P82" s="116"/>
      <c r="Q82" s="114"/>
      <c r="R82" s="116"/>
      <c r="S82" s="116"/>
      <c r="T82" s="116"/>
      <c r="U82" s="114"/>
      <c r="V82" s="129"/>
      <c r="X82" s="129"/>
      <c r="Y82" s="129"/>
      <c r="Z82" s="129"/>
      <c r="AA82" s="129"/>
      <c r="AB82" s="129"/>
      <c r="AC82" s="129"/>
      <c r="AD82" s="129"/>
    </row>
    <row r="83" spans="2:30" ht="12" customHeight="1">
      <c r="B83" s="101"/>
      <c r="C83" s="114"/>
      <c r="D83" s="114"/>
      <c r="E83" s="115"/>
      <c r="F83" s="116"/>
      <c r="G83" s="116"/>
      <c r="H83" s="116"/>
      <c r="I83" s="114"/>
      <c r="J83" s="116"/>
      <c r="K83" s="116"/>
      <c r="L83" s="116"/>
      <c r="M83" s="114"/>
      <c r="N83" s="116"/>
      <c r="O83" s="116"/>
      <c r="P83" s="116"/>
      <c r="Q83" s="114"/>
      <c r="R83" s="116"/>
      <c r="S83" s="116"/>
      <c r="T83" s="116"/>
      <c r="U83" s="114"/>
      <c r="V83" s="129"/>
      <c r="X83" s="129"/>
      <c r="Y83" s="129"/>
      <c r="Z83" s="129"/>
      <c r="AA83" s="129"/>
      <c r="AB83" s="129"/>
      <c r="AC83" s="129"/>
      <c r="AD83" s="129"/>
    </row>
    <row r="84" spans="2:30" ht="12" customHeight="1">
      <c r="B84" s="101"/>
      <c r="C84" s="114"/>
      <c r="D84" s="114"/>
      <c r="E84" s="115"/>
      <c r="F84" s="116"/>
      <c r="G84" s="116"/>
      <c r="H84" s="116"/>
      <c r="I84" s="114"/>
      <c r="J84" s="116"/>
      <c r="K84" s="116"/>
      <c r="L84" s="116"/>
      <c r="M84" s="114"/>
      <c r="N84" s="116"/>
      <c r="O84" s="116"/>
      <c r="P84" s="116"/>
      <c r="Q84" s="114"/>
      <c r="R84" s="116"/>
      <c r="S84" s="116"/>
      <c r="T84" s="116"/>
      <c r="U84" s="114"/>
      <c r="V84" s="129"/>
      <c r="X84" s="129"/>
      <c r="Y84" s="129"/>
      <c r="Z84" s="129"/>
      <c r="AA84" s="129"/>
      <c r="AB84" s="129"/>
      <c r="AC84" s="129"/>
      <c r="AD84" s="129"/>
    </row>
    <row r="85" spans="2:30" ht="12" customHeight="1">
      <c r="B85" s="101"/>
      <c r="C85" s="114"/>
      <c r="D85" s="114"/>
      <c r="E85" s="115"/>
      <c r="F85" s="116"/>
      <c r="G85" s="116"/>
      <c r="H85" s="116"/>
      <c r="I85" s="114"/>
      <c r="J85" s="116"/>
      <c r="K85" s="116"/>
      <c r="L85" s="116"/>
      <c r="M85" s="114"/>
      <c r="N85" s="116"/>
      <c r="O85" s="116"/>
      <c r="P85" s="116"/>
      <c r="Q85" s="114"/>
      <c r="R85" s="116"/>
      <c r="S85" s="116"/>
      <c r="T85" s="116"/>
      <c r="U85" s="114"/>
      <c r="V85" s="129"/>
      <c r="X85" s="129"/>
      <c r="Y85" s="129"/>
      <c r="Z85" s="129"/>
      <c r="AA85" s="129"/>
      <c r="AB85" s="129"/>
      <c r="AC85" s="129"/>
      <c r="AD85" s="129"/>
    </row>
    <row r="86" spans="2:30" ht="12" customHeight="1">
      <c r="B86" s="101"/>
      <c r="C86" s="114"/>
      <c r="D86" s="114"/>
      <c r="E86" s="115"/>
      <c r="F86" s="116"/>
      <c r="G86" s="116"/>
      <c r="H86" s="116"/>
      <c r="I86" s="114"/>
      <c r="J86" s="116"/>
      <c r="K86" s="116"/>
      <c r="L86" s="116"/>
      <c r="M86" s="114"/>
      <c r="N86" s="116"/>
      <c r="O86" s="116"/>
      <c r="P86" s="116"/>
      <c r="Q86" s="114"/>
      <c r="R86" s="116"/>
      <c r="S86" s="116"/>
      <c r="T86" s="116"/>
      <c r="U86" s="114"/>
      <c r="V86" s="129"/>
      <c r="X86" s="129"/>
      <c r="Y86" s="129"/>
      <c r="Z86" s="129"/>
      <c r="AA86" s="129"/>
      <c r="AB86" s="129"/>
      <c r="AC86" s="129"/>
      <c r="AD86" s="129"/>
    </row>
    <row r="87" spans="2:30" ht="12" customHeight="1">
      <c r="B87" s="101"/>
      <c r="C87" s="114"/>
      <c r="D87" s="114"/>
      <c r="E87" s="115"/>
      <c r="F87" s="116"/>
      <c r="G87" s="116"/>
      <c r="H87" s="116"/>
      <c r="I87" s="114"/>
      <c r="J87" s="116"/>
      <c r="K87" s="116"/>
      <c r="L87" s="116"/>
      <c r="M87" s="114"/>
      <c r="N87" s="116"/>
      <c r="O87" s="116"/>
      <c r="P87" s="116"/>
      <c r="Q87" s="114"/>
      <c r="R87" s="116"/>
      <c r="S87" s="116"/>
      <c r="T87" s="116"/>
      <c r="U87" s="114"/>
      <c r="V87" s="129"/>
      <c r="X87" s="129"/>
      <c r="Y87" s="129"/>
      <c r="Z87" s="129"/>
      <c r="AA87" s="129"/>
      <c r="AB87" s="129"/>
      <c r="AC87" s="129"/>
      <c r="AD87" s="129"/>
    </row>
    <row r="88" spans="2:30" ht="12" customHeight="1">
      <c r="B88" s="101"/>
      <c r="C88" s="114"/>
      <c r="D88" s="114"/>
      <c r="E88" s="115"/>
      <c r="F88" s="116"/>
      <c r="G88" s="116"/>
      <c r="H88" s="116"/>
      <c r="I88" s="114"/>
      <c r="J88" s="116"/>
      <c r="K88" s="116"/>
      <c r="L88" s="116"/>
      <c r="M88" s="114"/>
      <c r="N88" s="116"/>
      <c r="O88" s="116"/>
      <c r="P88" s="116"/>
      <c r="Q88" s="114"/>
      <c r="R88" s="116"/>
      <c r="S88" s="116"/>
      <c r="T88" s="116"/>
      <c r="U88" s="114"/>
      <c r="V88" s="129"/>
      <c r="X88" s="129"/>
      <c r="Y88" s="129"/>
      <c r="Z88" s="129"/>
      <c r="AA88" s="129"/>
      <c r="AB88" s="129"/>
      <c r="AC88" s="129"/>
      <c r="AD88" s="129"/>
    </row>
    <row r="89" spans="2:30" ht="12" customHeight="1">
      <c r="B89" s="101"/>
      <c r="C89" s="114"/>
      <c r="D89" s="114"/>
      <c r="E89" s="115"/>
      <c r="F89" s="116"/>
      <c r="G89" s="116"/>
      <c r="H89" s="116"/>
      <c r="I89" s="114"/>
      <c r="J89" s="116"/>
      <c r="K89" s="116"/>
      <c r="L89" s="116"/>
      <c r="M89" s="114"/>
      <c r="N89" s="116"/>
      <c r="O89" s="116"/>
      <c r="P89" s="116"/>
      <c r="Q89" s="114"/>
      <c r="R89" s="116"/>
      <c r="S89" s="116"/>
      <c r="T89" s="116"/>
      <c r="U89" s="114"/>
      <c r="V89" s="129"/>
      <c r="X89" s="129"/>
      <c r="Y89" s="129"/>
      <c r="Z89" s="129"/>
      <c r="AA89" s="129"/>
      <c r="AB89" s="129"/>
      <c r="AC89" s="129"/>
      <c r="AD89" s="129"/>
    </row>
    <row r="90" spans="2:30" ht="12" customHeight="1">
      <c r="B90" s="101"/>
      <c r="C90" s="84"/>
      <c r="D90" s="84"/>
      <c r="E90" s="125"/>
      <c r="F90" s="126"/>
      <c r="G90" s="126"/>
      <c r="H90" s="126"/>
      <c r="I90" s="84"/>
      <c r="J90" s="126"/>
      <c r="K90" s="126"/>
      <c r="L90" s="126"/>
      <c r="M90" s="84"/>
      <c r="N90" s="126"/>
      <c r="O90" s="126"/>
      <c r="P90" s="126"/>
      <c r="Q90" s="84"/>
      <c r="R90" s="126"/>
      <c r="S90" s="126"/>
      <c r="T90" s="126"/>
      <c r="U90" s="84"/>
      <c r="V90" s="129"/>
      <c r="X90" s="129"/>
      <c r="Y90" s="129"/>
      <c r="Z90" s="129"/>
      <c r="AA90" s="129"/>
      <c r="AB90" s="129"/>
      <c r="AC90" s="129"/>
      <c r="AD90" s="129"/>
    </row>
    <row r="91" spans="2:30" ht="12" customHeight="1">
      <c r="B91" s="101"/>
      <c r="C91" s="84"/>
      <c r="D91" s="84"/>
      <c r="E91" s="125"/>
      <c r="F91" s="126"/>
      <c r="G91" s="126"/>
      <c r="H91" s="126"/>
      <c r="I91" s="84"/>
      <c r="J91" s="126"/>
      <c r="K91" s="126"/>
      <c r="L91" s="126"/>
      <c r="M91" s="84"/>
      <c r="N91" s="126"/>
      <c r="O91" s="126"/>
      <c r="P91" s="126"/>
      <c r="Q91" s="84"/>
      <c r="R91" s="126"/>
      <c r="S91" s="126"/>
      <c r="T91" s="126"/>
      <c r="U91" s="84"/>
      <c r="V91" s="129"/>
      <c r="X91" s="129"/>
      <c r="Y91" s="129"/>
      <c r="Z91" s="129"/>
      <c r="AA91" s="129"/>
      <c r="AB91" s="129"/>
      <c r="AC91" s="129"/>
      <c r="AD91" s="129"/>
    </row>
    <row r="92" spans="2:30" ht="12" customHeight="1">
      <c r="B92" s="101"/>
      <c r="C92" s="84"/>
      <c r="D92" s="84"/>
      <c r="E92" s="125"/>
      <c r="F92" s="126"/>
      <c r="G92" s="126"/>
      <c r="H92" s="126"/>
      <c r="I92" s="84"/>
      <c r="J92" s="126"/>
      <c r="K92" s="126"/>
      <c r="L92" s="126"/>
      <c r="M92" s="84"/>
      <c r="N92" s="126"/>
      <c r="O92" s="126"/>
      <c r="P92" s="126"/>
      <c r="Q92" s="84"/>
      <c r="R92" s="126"/>
      <c r="S92" s="126"/>
      <c r="T92" s="126"/>
      <c r="U92" s="84"/>
      <c r="V92" s="129"/>
      <c r="X92" s="129"/>
      <c r="Y92" s="129"/>
      <c r="Z92" s="129"/>
      <c r="AA92" s="129"/>
      <c r="AB92" s="129"/>
      <c r="AC92" s="129"/>
      <c r="AD92" s="129"/>
    </row>
    <row r="93" spans="2:30" ht="12" customHeight="1">
      <c r="B93" s="101"/>
      <c r="C93" s="101"/>
      <c r="D93" s="101"/>
      <c r="E93" s="128"/>
      <c r="F93" s="129"/>
      <c r="G93" s="129"/>
      <c r="H93" s="129"/>
      <c r="I93" s="101"/>
      <c r="J93" s="129"/>
      <c r="K93" s="129"/>
      <c r="L93" s="129"/>
      <c r="M93" s="101"/>
      <c r="N93" s="129"/>
      <c r="O93" s="129"/>
      <c r="P93" s="129"/>
      <c r="Q93" s="101"/>
      <c r="R93" s="129"/>
      <c r="S93" s="129"/>
      <c r="T93" s="129"/>
      <c r="U93" s="101"/>
      <c r="V93" s="129"/>
      <c r="X93" s="129"/>
      <c r="Y93" s="129"/>
      <c r="Z93" s="129"/>
      <c r="AA93" s="129"/>
      <c r="AB93" s="129"/>
      <c r="AC93" s="129"/>
      <c r="AD93" s="129"/>
    </row>
    <row r="94" spans="2:30" ht="12" customHeight="1">
      <c r="B94" s="101"/>
      <c r="C94" s="101"/>
      <c r="D94" s="101"/>
      <c r="E94" s="128"/>
      <c r="F94" s="129"/>
      <c r="G94" s="129"/>
      <c r="H94" s="129"/>
      <c r="I94" s="101"/>
      <c r="J94" s="129"/>
      <c r="K94" s="129"/>
      <c r="L94" s="129"/>
      <c r="M94" s="101"/>
      <c r="N94" s="129"/>
      <c r="O94" s="129"/>
      <c r="P94" s="129"/>
      <c r="Q94" s="101"/>
      <c r="R94" s="129"/>
      <c r="S94" s="129"/>
      <c r="T94" s="129"/>
      <c r="U94" s="101"/>
      <c r="V94" s="129"/>
      <c r="X94" s="129"/>
      <c r="Y94" s="129"/>
      <c r="Z94" s="129"/>
      <c r="AA94" s="129"/>
      <c r="AB94" s="129"/>
      <c r="AC94" s="129"/>
      <c r="AD94" s="129"/>
    </row>
    <row r="95" spans="2:30" ht="409.5" customHeight="1">
      <c r="B95" s="3"/>
      <c r="C95" s="3"/>
      <c r="D95" s="3"/>
      <c r="E95" s="4"/>
      <c r="F95" s="12"/>
      <c r="G95" s="12"/>
      <c r="H95" s="12"/>
      <c r="I95" s="3"/>
      <c r="J95" s="12"/>
      <c r="K95" s="12"/>
      <c r="L95" s="12"/>
      <c r="M95" s="3"/>
      <c r="N95" s="12"/>
      <c r="O95" s="12"/>
      <c r="P95" s="12"/>
      <c r="Q95" s="3"/>
      <c r="R95" s="12"/>
      <c r="S95" s="12"/>
      <c r="T95" s="12"/>
      <c r="U95" s="3"/>
    </row>
    <row r="96" spans="2:30">
      <c r="B96" s="3"/>
      <c r="C96" s="3"/>
      <c r="D96" s="3"/>
      <c r="E96" s="4"/>
      <c r="F96" s="12"/>
      <c r="G96" s="12"/>
      <c r="H96" s="12"/>
      <c r="I96" s="3"/>
      <c r="J96" s="12"/>
      <c r="K96" s="12"/>
      <c r="L96" s="12"/>
      <c r="M96" s="3"/>
      <c r="N96" s="12"/>
      <c r="O96" s="12"/>
      <c r="P96" s="12"/>
      <c r="Q96" s="3"/>
      <c r="R96" s="12"/>
      <c r="S96" s="12"/>
      <c r="T96" s="12"/>
      <c r="U96" s="3"/>
    </row>
    <row r="97" spans="2:21" ht="6" customHeight="1">
      <c r="B97" s="3"/>
      <c r="C97" s="20"/>
      <c r="D97" s="3"/>
      <c r="E97" s="4"/>
      <c r="F97" s="12"/>
      <c r="G97" s="12"/>
      <c r="H97" s="12"/>
      <c r="I97" s="3"/>
      <c r="J97" s="12"/>
      <c r="K97" s="12"/>
      <c r="L97" s="12"/>
      <c r="M97" s="3"/>
      <c r="N97" s="12"/>
      <c r="O97" s="12"/>
      <c r="P97" s="12"/>
      <c r="Q97" s="3"/>
      <c r="R97" s="12"/>
      <c r="S97" s="12"/>
      <c r="T97" s="12"/>
      <c r="U97" s="3"/>
    </row>
    <row r="98" spans="2:21" hidden="1">
      <c r="B98" s="3"/>
      <c r="C98" s="3"/>
      <c r="D98" s="3"/>
      <c r="E98" s="4"/>
      <c r="F98" s="12"/>
      <c r="G98" s="12"/>
      <c r="H98" s="12"/>
      <c r="I98" s="3"/>
      <c r="J98" s="12"/>
      <c r="K98" s="12"/>
      <c r="L98" s="12"/>
      <c r="M98" s="3"/>
      <c r="N98" s="12"/>
      <c r="O98" s="12"/>
      <c r="P98" s="12"/>
      <c r="Q98" s="3"/>
      <c r="R98" s="12"/>
      <c r="S98" s="12"/>
      <c r="T98" s="12"/>
      <c r="U98" s="3"/>
    </row>
    <row r="99" spans="2:21" hidden="1">
      <c r="B99" s="3"/>
      <c r="C99" s="3"/>
      <c r="D99" s="3"/>
      <c r="E99" s="4"/>
      <c r="F99" s="12"/>
      <c r="G99" s="12"/>
      <c r="H99" s="12"/>
      <c r="I99" s="3"/>
      <c r="J99" s="12"/>
      <c r="K99" s="12"/>
      <c r="L99" s="12"/>
      <c r="M99" s="3"/>
      <c r="N99" s="12"/>
      <c r="O99" s="12"/>
      <c r="P99" s="12"/>
      <c r="Q99" s="3"/>
      <c r="R99" s="12"/>
      <c r="S99" s="12"/>
      <c r="T99" s="12"/>
      <c r="U99" s="3"/>
    </row>
    <row r="100" spans="2:21" hidden="1">
      <c r="B100" s="3"/>
      <c r="C100" s="3"/>
      <c r="D100" s="3"/>
      <c r="E100" s="4"/>
      <c r="F100" s="12"/>
      <c r="G100" s="12"/>
      <c r="H100" s="12"/>
      <c r="I100" s="3"/>
      <c r="J100" s="12"/>
      <c r="K100" s="12"/>
      <c r="L100" s="12"/>
      <c r="M100" s="3"/>
      <c r="N100" s="12"/>
      <c r="O100" s="12"/>
      <c r="P100" s="12"/>
      <c r="Q100" s="3"/>
      <c r="R100" s="12"/>
      <c r="S100" s="12"/>
      <c r="T100" s="12"/>
      <c r="U100" s="3"/>
    </row>
    <row r="101" spans="2:21" hidden="1">
      <c r="B101" s="3"/>
      <c r="C101" s="3"/>
      <c r="D101" s="3"/>
      <c r="E101" s="4"/>
      <c r="F101" s="12"/>
      <c r="G101" s="12"/>
      <c r="H101" s="12"/>
      <c r="I101" s="3"/>
      <c r="J101" s="12"/>
      <c r="K101" s="12"/>
      <c r="L101" s="12"/>
      <c r="M101" s="3"/>
      <c r="N101" s="12"/>
      <c r="O101" s="12"/>
      <c r="P101" s="12"/>
      <c r="Q101" s="3"/>
      <c r="R101" s="12"/>
      <c r="S101" s="12"/>
      <c r="T101" s="12"/>
      <c r="U101" s="3"/>
    </row>
    <row r="102" spans="2:21" hidden="1">
      <c r="B102" s="3"/>
      <c r="C102" s="3"/>
      <c r="D102" s="3"/>
      <c r="E102" s="4"/>
      <c r="F102" s="12"/>
      <c r="G102" s="12"/>
      <c r="H102" s="12"/>
      <c r="I102" s="3"/>
      <c r="J102" s="12"/>
      <c r="K102" s="12"/>
      <c r="L102" s="12"/>
      <c r="M102" s="3"/>
      <c r="N102" s="12"/>
      <c r="O102" s="12"/>
      <c r="P102" s="12"/>
      <c r="Q102" s="3"/>
      <c r="R102" s="12"/>
      <c r="S102" s="12"/>
      <c r="T102" s="12"/>
      <c r="U102" s="3"/>
    </row>
    <row r="103" spans="2:21" hidden="1">
      <c r="B103" s="3"/>
      <c r="C103" s="3"/>
      <c r="D103" s="3"/>
      <c r="E103" s="4"/>
      <c r="F103" s="12"/>
      <c r="G103" s="12"/>
      <c r="H103" s="12"/>
      <c r="I103" s="3"/>
      <c r="J103" s="12"/>
      <c r="K103" s="12"/>
      <c r="L103" s="12"/>
      <c r="M103" s="3"/>
      <c r="N103" s="12"/>
      <c r="O103" s="12"/>
      <c r="P103" s="12"/>
      <c r="Q103" s="3"/>
      <c r="R103" s="12"/>
      <c r="S103" s="12"/>
      <c r="T103" s="12"/>
      <c r="U103" s="3"/>
    </row>
    <row r="104" spans="2:21" hidden="1">
      <c r="B104" s="3"/>
      <c r="C104" s="3"/>
      <c r="D104" s="3"/>
      <c r="E104" s="4"/>
      <c r="F104" s="12"/>
      <c r="G104" s="12"/>
      <c r="H104" s="12"/>
      <c r="I104" s="3"/>
      <c r="J104" s="12"/>
      <c r="K104" s="12"/>
      <c r="L104" s="12"/>
      <c r="M104" s="3"/>
      <c r="N104" s="12"/>
      <c r="O104" s="12"/>
      <c r="P104" s="12"/>
      <c r="Q104" s="3"/>
      <c r="R104" s="12"/>
      <c r="S104" s="12"/>
      <c r="T104" s="12"/>
      <c r="U104" s="3"/>
    </row>
    <row r="105" spans="2:21" ht="1.5" hidden="1" customHeight="1">
      <c r="B105" s="3"/>
      <c r="C105" s="3"/>
      <c r="D105" s="3"/>
      <c r="E105" s="4"/>
      <c r="F105" s="12"/>
      <c r="G105" s="12"/>
      <c r="H105" s="12"/>
      <c r="I105" s="3"/>
      <c r="J105" s="12"/>
      <c r="K105" s="12"/>
      <c r="L105" s="12"/>
      <c r="M105" s="3"/>
      <c r="N105" s="12"/>
      <c r="O105" s="12"/>
      <c r="P105" s="12"/>
      <c r="Q105" s="3"/>
      <c r="R105" s="12"/>
      <c r="S105" s="12"/>
      <c r="T105" s="12"/>
      <c r="U105" s="3"/>
    </row>
    <row r="106" spans="2:21" hidden="1">
      <c r="B106" s="3"/>
      <c r="C106" s="3"/>
      <c r="D106" s="3"/>
      <c r="E106" s="4"/>
      <c r="F106" s="12"/>
      <c r="G106" s="12"/>
      <c r="H106" s="12"/>
      <c r="I106" s="3"/>
      <c r="J106" s="12"/>
      <c r="K106" s="12"/>
      <c r="L106" s="12"/>
      <c r="M106" s="3"/>
      <c r="N106" s="12"/>
      <c r="O106" s="12"/>
      <c r="P106" s="12"/>
      <c r="Q106" s="3"/>
      <c r="R106" s="12"/>
      <c r="S106" s="12"/>
      <c r="T106" s="12"/>
      <c r="U106" s="3"/>
    </row>
    <row r="107" spans="2:21" hidden="1">
      <c r="B107" s="3"/>
      <c r="C107" s="3"/>
      <c r="D107" s="3"/>
      <c r="E107" s="4"/>
      <c r="F107" s="12"/>
      <c r="G107" s="12"/>
      <c r="H107" s="12"/>
      <c r="I107" s="3"/>
      <c r="J107" s="12"/>
      <c r="K107" s="12"/>
      <c r="L107" s="12"/>
      <c r="M107" s="3"/>
      <c r="N107" s="12"/>
      <c r="O107" s="12"/>
      <c r="P107" s="12"/>
      <c r="Q107" s="3"/>
      <c r="R107" s="12"/>
      <c r="S107" s="12"/>
      <c r="T107" s="12"/>
      <c r="U107" s="3"/>
    </row>
    <row r="108" spans="2:21" hidden="1">
      <c r="B108" s="3"/>
      <c r="C108" s="3"/>
      <c r="D108" s="3"/>
      <c r="E108" s="4"/>
      <c r="F108" s="12"/>
      <c r="G108" s="12"/>
      <c r="H108" s="12"/>
      <c r="I108" s="3"/>
      <c r="J108" s="12"/>
      <c r="K108" s="12"/>
      <c r="L108" s="12"/>
      <c r="M108" s="3"/>
      <c r="N108" s="12"/>
      <c r="O108" s="12"/>
      <c r="P108" s="12"/>
      <c r="Q108" s="3"/>
      <c r="R108" s="12"/>
      <c r="S108" s="12"/>
      <c r="T108" s="12"/>
      <c r="U108" s="3"/>
    </row>
    <row r="109" spans="2:21" hidden="1">
      <c r="B109" s="3"/>
      <c r="C109" s="3"/>
      <c r="D109" s="3"/>
      <c r="E109" s="4"/>
      <c r="F109" s="12"/>
      <c r="G109" s="12"/>
      <c r="H109" s="12"/>
      <c r="I109" s="3"/>
      <c r="J109" s="12"/>
      <c r="K109" s="12"/>
      <c r="L109" s="12"/>
      <c r="M109" s="3"/>
      <c r="N109" s="12"/>
      <c r="O109" s="12"/>
      <c r="P109" s="12"/>
      <c r="Q109" s="3"/>
      <c r="R109" s="12"/>
      <c r="S109" s="12"/>
      <c r="T109" s="12"/>
      <c r="U109" s="3"/>
    </row>
    <row r="110" spans="2:21" hidden="1">
      <c r="B110" s="21"/>
      <c r="C110" s="21"/>
      <c r="D110" s="21"/>
      <c r="E110" s="22"/>
      <c r="F110" s="23"/>
      <c r="G110" s="12"/>
      <c r="H110" s="12"/>
      <c r="I110" s="3"/>
      <c r="J110" s="23"/>
      <c r="K110" s="12"/>
      <c r="L110" s="12"/>
      <c r="M110" s="3"/>
      <c r="N110" s="23"/>
      <c r="O110" s="12"/>
      <c r="P110" s="12"/>
      <c r="Q110" s="3"/>
      <c r="R110" s="23"/>
      <c r="S110" s="12"/>
      <c r="T110" s="12"/>
      <c r="U110" s="3"/>
    </row>
    <row r="111" spans="2:21" hidden="1">
      <c r="B111" s="21"/>
      <c r="C111" s="21"/>
      <c r="D111" s="21"/>
      <c r="E111" s="22"/>
      <c r="F111" s="23"/>
      <c r="G111" s="12"/>
      <c r="H111" s="12"/>
      <c r="I111" s="3"/>
      <c r="J111" s="23"/>
      <c r="K111" s="12"/>
      <c r="L111" s="12"/>
      <c r="M111" s="3"/>
      <c r="N111" s="23"/>
      <c r="O111" s="12"/>
      <c r="P111" s="12"/>
      <c r="Q111" s="3"/>
      <c r="R111" s="23"/>
      <c r="S111" s="12"/>
      <c r="T111" s="12"/>
      <c r="U111" s="3"/>
    </row>
    <row r="112" spans="2:21" hidden="1">
      <c r="B112" s="21"/>
      <c r="C112" s="21"/>
      <c r="D112" s="21"/>
      <c r="E112" s="22"/>
      <c r="F112" s="23"/>
      <c r="G112" s="12"/>
      <c r="H112" s="12"/>
      <c r="I112" s="3"/>
      <c r="J112" s="23"/>
      <c r="K112" s="12"/>
      <c r="L112" s="12"/>
      <c r="M112" s="3"/>
      <c r="N112" s="23"/>
      <c r="O112" s="12"/>
      <c r="P112" s="12"/>
      <c r="Q112" s="3"/>
      <c r="R112" s="23"/>
      <c r="S112" s="12"/>
      <c r="T112" s="12"/>
      <c r="U112" s="3"/>
    </row>
    <row r="113" spans="2:21" hidden="1">
      <c r="B113" s="21"/>
      <c r="C113" s="21"/>
      <c r="D113" s="21"/>
      <c r="E113" s="22"/>
      <c r="F113" s="23"/>
      <c r="G113" s="12"/>
      <c r="H113" s="12"/>
      <c r="I113" s="3"/>
      <c r="J113" s="23"/>
      <c r="K113" s="12"/>
      <c r="L113" s="12"/>
      <c r="M113" s="3"/>
      <c r="N113" s="23"/>
      <c r="O113" s="12"/>
      <c r="P113" s="12"/>
      <c r="Q113" s="3"/>
      <c r="R113" s="23"/>
      <c r="S113" s="12"/>
      <c r="T113" s="12"/>
      <c r="U113" s="3"/>
    </row>
    <row r="114" spans="2:21" hidden="1">
      <c r="B114" s="21"/>
      <c r="C114" s="21"/>
      <c r="D114" s="21"/>
      <c r="E114" s="22"/>
      <c r="F114" s="23"/>
      <c r="G114" s="12"/>
      <c r="H114" s="12"/>
      <c r="I114" s="3"/>
      <c r="J114" s="23"/>
      <c r="K114" s="12"/>
      <c r="L114" s="12"/>
      <c r="M114" s="3"/>
      <c r="N114" s="23"/>
      <c r="O114" s="12"/>
      <c r="P114" s="12"/>
      <c r="Q114" s="3"/>
      <c r="R114" s="23"/>
      <c r="S114" s="12"/>
      <c r="T114" s="12"/>
      <c r="U114" s="3"/>
    </row>
    <row r="115" spans="2:21" hidden="1">
      <c r="B115" s="21"/>
      <c r="C115" s="21"/>
      <c r="D115" s="21"/>
      <c r="E115" s="22"/>
      <c r="F115" s="23"/>
      <c r="G115" s="12"/>
      <c r="H115" s="12"/>
      <c r="I115" s="3"/>
      <c r="J115" s="23"/>
      <c r="K115" s="12"/>
      <c r="L115" s="12"/>
      <c r="M115" s="3"/>
      <c r="N115" s="23"/>
      <c r="O115" s="12"/>
      <c r="P115" s="12"/>
      <c r="Q115" s="3"/>
      <c r="R115" s="23"/>
      <c r="S115" s="12"/>
      <c r="T115" s="12"/>
      <c r="U115" s="3"/>
    </row>
    <row r="116" spans="2:21" hidden="1">
      <c r="B116" s="21"/>
      <c r="C116" s="21"/>
      <c r="D116" s="21"/>
      <c r="E116" s="22"/>
      <c r="F116" s="23"/>
      <c r="G116" s="12"/>
      <c r="H116" s="12"/>
      <c r="I116" s="3"/>
      <c r="J116" s="23"/>
      <c r="K116" s="12"/>
      <c r="L116" s="12"/>
      <c r="M116" s="3"/>
      <c r="N116" s="23"/>
      <c r="O116" s="12"/>
      <c r="P116" s="12"/>
      <c r="Q116" s="3"/>
      <c r="R116" s="23"/>
      <c r="S116" s="12"/>
      <c r="T116" s="12"/>
      <c r="U116" s="3"/>
    </row>
    <row r="117" spans="2:21" s="5" customFormat="1" hidden="1">
      <c r="E117" s="16"/>
      <c r="F117" s="17"/>
      <c r="G117" s="17"/>
      <c r="H117" s="17"/>
      <c r="J117" s="17"/>
      <c r="K117" s="17"/>
      <c r="L117" s="17"/>
      <c r="N117" s="17"/>
      <c r="O117" s="17"/>
      <c r="P117" s="17"/>
      <c r="R117" s="17"/>
      <c r="S117" s="17"/>
      <c r="T117" s="17"/>
    </row>
    <row r="118" spans="2:21" s="5" customFormat="1" hidden="1">
      <c r="E118" s="16"/>
      <c r="F118" s="17"/>
      <c r="G118" s="17"/>
      <c r="H118" s="17"/>
      <c r="J118" s="17"/>
      <c r="K118" s="17"/>
      <c r="L118" s="17"/>
      <c r="N118" s="17"/>
      <c r="O118" s="17"/>
      <c r="P118" s="17"/>
      <c r="R118" s="17"/>
      <c r="S118" s="17"/>
      <c r="T118" s="17"/>
    </row>
    <row r="119" spans="2:21" s="5" customFormat="1" hidden="1">
      <c r="E119" s="16"/>
      <c r="F119" s="17"/>
      <c r="G119" s="17"/>
      <c r="H119" s="17"/>
      <c r="J119" s="17"/>
      <c r="K119" s="17"/>
      <c r="L119" s="17"/>
      <c r="N119" s="17"/>
      <c r="O119" s="17"/>
      <c r="P119" s="17"/>
      <c r="R119" s="17"/>
      <c r="S119" s="17"/>
      <c r="T119" s="17"/>
    </row>
    <row r="120" spans="2:21" s="5" customFormat="1" hidden="1">
      <c r="E120" s="16"/>
      <c r="F120" s="17"/>
      <c r="G120" s="17"/>
      <c r="H120" s="17"/>
      <c r="J120" s="17"/>
      <c r="K120" s="17"/>
      <c r="L120" s="17"/>
      <c r="N120" s="17"/>
      <c r="O120" s="17"/>
      <c r="P120" s="17"/>
      <c r="R120" s="17"/>
      <c r="S120" s="17"/>
      <c r="T120" s="17"/>
    </row>
    <row r="121" spans="2:21" s="5" customFormat="1" hidden="1">
      <c r="E121" s="16"/>
      <c r="F121" s="17"/>
      <c r="G121" s="17"/>
      <c r="H121" s="17"/>
      <c r="J121" s="17"/>
      <c r="K121" s="17"/>
      <c r="L121" s="17"/>
      <c r="N121" s="17"/>
      <c r="O121" s="17"/>
      <c r="P121" s="17"/>
      <c r="R121" s="17"/>
      <c r="S121" s="17"/>
      <c r="T121" s="17"/>
    </row>
    <row r="122" spans="2:21" s="5" customFormat="1" hidden="1">
      <c r="E122" s="16"/>
      <c r="F122" s="17"/>
      <c r="G122" s="17"/>
      <c r="H122" s="17"/>
      <c r="J122" s="17"/>
      <c r="K122" s="17"/>
      <c r="L122" s="17"/>
      <c r="N122" s="17"/>
      <c r="O122" s="17"/>
      <c r="P122" s="17"/>
      <c r="R122" s="17"/>
      <c r="S122" s="17"/>
      <c r="T122" s="17"/>
    </row>
    <row r="123" spans="2:21" s="5" customFormat="1" hidden="1">
      <c r="E123" s="16"/>
      <c r="F123" s="17"/>
      <c r="G123" s="17"/>
      <c r="H123" s="17"/>
      <c r="J123" s="17"/>
      <c r="K123" s="17"/>
      <c r="L123" s="17"/>
      <c r="N123" s="17"/>
      <c r="O123" s="17"/>
      <c r="P123" s="17"/>
      <c r="R123" s="17"/>
      <c r="S123" s="17"/>
      <c r="T123" s="17"/>
    </row>
    <row r="124" spans="2:21" s="5" customFormat="1" hidden="1">
      <c r="E124" s="16"/>
      <c r="F124" s="17"/>
      <c r="G124" s="17"/>
      <c r="H124" s="17"/>
      <c r="J124" s="17"/>
      <c r="K124" s="17"/>
      <c r="L124" s="17"/>
      <c r="N124" s="17"/>
      <c r="O124" s="17"/>
      <c r="P124" s="17"/>
      <c r="R124" s="17"/>
      <c r="S124" s="17"/>
      <c r="T124" s="17"/>
    </row>
    <row r="125" spans="2:21" s="5" customFormat="1" hidden="1">
      <c r="E125" s="16"/>
      <c r="F125" s="17"/>
      <c r="G125" s="17"/>
      <c r="H125" s="17"/>
      <c r="J125" s="17"/>
      <c r="K125" s="17"/>
      <c r="L125" s="17"/>
      <c r="N125" s="17"/>
      <c r="O125" s="17"/>
      <c r="P125" s="17"/>
      <c r="R125" s="17"/>
      <c r="S125" s="17"/>
      <c r="T125" s="17"/>
    </row>
    <row r="126" spans="2:21" s="5" customFormat="1" ht="371.25" customHeight="1">
      <c r="E126" s="16"/>
      <c r="F126" s="17"/>
      <c r="G126" s="17"/>
      <c r="H126" s="17"/>
      <c r="J126" s="17"/>
      <c r="K126" s="17"/>
      <c r="L126" s="17"/>
      <c r="N126" s="17"/>
      <c r="O126" s="17"/>
      <c r="P126" s="17"/>
      <c r="R126" s="17"/>
      <c r="S126" s="17"/>
      <c r="T126" s="17"/>
    </row>
    <row r="127" spans="2:21" s="5" customFormat="1" ht="75" customHeight="1">
      <c r="E127" s="16"/>
      <c r="F127" s="17"/>
      <c r="G127" s="17"/>
      <c r="H127" s="17"/>
      <c r="J127" s="17"/>
      <c r="K127" s="17"/>
      <c r="L127" s="17"/>
      <c r="N127" s="17"/>
      <c r="O127" s="17"/>
      <c r="P127" s="17"/>
      <c r="R127" s="17"/>
      <c r="S127" s="17"/>
      <c r="T127" s="17"/>
    </row>
    <row r="128" spans="2:21" s="5" customFormat="1" ht="74.25" customHeight="1">
      <c r="E128" s="16"/>
      <c r="F128" s="17"/>
      <c r="G128" s="17"/>
      <c r="H128" s="17"/>
      <c r="J128" s="17"/>
      <c r="K128" s="17"/>
      <c r="L128" s="17"/>
      <c r="N128" s="17"/>
      <c r="O128" s="17"/>
      <c r="P128" s="17"/>
      <c r="R128" s="17"/>
      <c r="S128" s="17"/>
      <c r="T128" s="17"/>
    </row>
    <row r="129" spans="4:24" s="5" customFormat="1" ht="36.75" customHeight="1">
      <c r="D129" s="18" t="s">
        <v>64</v>
      </c>
      <c r="E129" s="16"/>
      <c r="F129" s="17"/>
      <c r="G129" s="17"/>
      <c r="H129" s="17"/>
      <c r="J129" s="17"/>
      <c r="K129" s="17"/>
      <c r="L129" s="17"/>
      <c r="N129" s="17"/>
      <c r="O129" s="17"/>
      <c r="P129" s="17"/>
      <c r="R129" s="17"/>
      <c r="S129" s="17"/>
      <c r="T129" s="17"/>
    </row>
    <row r="130" spans="4:24" s="5" customFormat="1" ht="52.5" customHeight="1">
      <c r="E130" s="169"/>
      <c r="F130" s="183" t="str">
        <f>F7</f>
        <v>Name of PRODUCT 1</v>
      </c>
      <c r="G130" s="170"/>
      <c r="H130" s="170" t="str">
        <f t="shared" ref="H130:T130" si="5">H7</f>
        <v>Name of PRODUCT 2</v>
      </c>
      <c r="I130" s="170"/>
      <c r="J130" s="170" t="str">
        <f t="shared" si="5"/>
        <v>Navn på PRODUKT 3</v>
      </c>
      <c r="K130" s="170"/>
      <c r="L130" s="170" t="str">
        <f t="shared" si="5"/>
        <v>Navn på PRODUKT 4</v>
      </c>
      <c r="M130" s="170"/>
      <c r="N130" s="170" t="str">
        <f t="shared" si="5"/>
        <v>Navn på PRODUKT 5</v>
      </c>
      <c r="O130" s="170"/>
      <c r="P130" s="170" t="str">
        <f t="shared" si="5"/>
        <v>Navn på PRODUKT 6</v>
      </c>
      <c r="Q130" s="170"/>
      <c r="R130" s="170" t="str">
        <f t="shared" si="5"/>
        <v>Navn på PRODUKT 7</v>
      </c>
      <c r="S130" s="170"/>
      <c r="T130" s="170" t="str">
        <f t="shared" si="5"/>
        <v>Navn på PRODUKT 8</v>
      </c>
      <c r="U130" s="170"/>
      <c r="V130" s="170"/>
      <c r="W130" s="170"/>
      <c r="X130" s="169"/>
    </row>
    <row r="131" spans="4:24" s="5" customFormat="1">
      <c r="D131" s="5">
        <f>1+E130</f>
        <v>1</v>
      </c>
      <c r="E131" s="5" t="s">
        <v>239</v>
      </c>
      <c r="F131" s="19">
        <f>F$73+F155</f>
        <v>0</v>
      </c>
      <c r="G131" s="19">
        <f t="shared" ref="G131:T131" si="6">G$73+G155</f>
        <v>0</v>
      </c>
      <c r="H131" s="19">
        <f t="shared" si="6"/>
        <v>0</v>
      </c>
      <c r="I131" s="19">
        <f t="shared" si="6"/>
        <v>0</v>
      </c>
      <c r="J131" s="19">
        <f t="shared" si="6"/>
        <v>0</v>
      </c>
      <c r="K131" s="19">
        <f t="shared" si="6"/>
        <v>0</v>
      </c>
      <c r="L131" s="19">
        <f t="shared" si="6"/>
        <v>0</v>
      </c>
      <c r="M131" s="19">
        <f t="shared" si="6"/>
        <v>0</v>
      </c>
      <c r="N131" s="19">
        <f t="shared" si="6"/>
        <v>0</v>
      </c>
      <c r="O131" s="19">
        <f t="shared" si="6"/>
        <v>0</v>
      </c>
      <c r="P131" s="19">
        <f>P$73+P155</f>
        <v>0</v>
      </c>
      <c r="Q131" s="19">
        <f t="shared" si="6"/>
        <v>0</v>
      </c>
      <c r="R131" s="19">
        <f t="shared" si="6"/>
        <v>0</v>
      </c>
      <c r="S131" s="19">
        <f t="shared" si="6"/>
        <v>0</v>
      </c>
      <c r="T131" s="19">
        <f t="shared" si="6"/>
        <v>0</v>
      </c>
      <c r="U131" s="19"/>
      <c r="V131" s="19"/>
      <c r="W131" s="19"/>
    </row>
    <row r="132" spans="4:24" s="5" customFormat="1">
      <c r="D132" s="5">
        <f t="shared" ref="D132:D150" si="7">1+D131</f>
        <v>2</v>
      </c>
      <c r="E132" s="5" t="s">
        <v>240</v>
      </c>
      <c r="F132" s="19">
        <f>F131+F156</f>
        <v>0</v>
      </c>
      <c r="G132" s="19">
        <f t="shared" ref="G132:T132" si="8">G131+G156</f>
        <v>0</v>
      </c>
      <c r="H132" s="19">
        <f t="shared" si="8"/>
        <v>0</v>
      </c>
      <c r="I132" s="19">
        <f t="shared" si="8"/>
        <v>0</v>
      </c>
      <c r="J132" s="19">
        <f t="shared" si="8"/>
        <v>0</v>
      </c>
      <c r="K132" s="19">
        <f t="shared" si="8"/>
        <v>0</v>
      </c>
      <c r="L132" s="19">
        <f t="shared" si="8"/>
        <v>0</v>
      </c>
      <c r="M132" s="19">
        <f t="shared" si="8"/>
        <v>0</v>
      </c>
      <c r="N132" s="19">
        <f t="shared" si="8"/>
        <v>0</v>
      </c>
      <c r="O132" s="19">
        <f t="shared" si="8"/>
        <v>0</v>
      </c>
      <c r="P132" s="19">
        <f>P131+P156</f>
        <v>0</v>
      </c>
      <c r="Q132" s="19">
        <f t="shared" si="8"/>
        <v>0</v>
      </c>
      <c r="R132" s="19">
        <f t="shared" si="8"/>
        <v>0</v>
      </c>
      <c r="S132" s="19">
        <f t="shared" si="8"/>
        <v>0</v>
      </c>
      <c r="T132" s="19">
        <f t="shared" si="8"/>
        <v>0</v>
      </c>
      <c r="U132" s="19"/>
      <c r="V132" s="19"/>
      <c r="W132" s="19"/>
    </row>
    <row r="133" spans="4:24" s="5" customFormat="1">
      <c r="D133" s="5">
        <f t="shared" si="7"/>
        <v>3</v>
      </c>
      <c r="E133" s="5" t="s">
        <v>241</v>
      </c>
      <c r="F133" s="19">
        <f>F132+F157</f>
        <v>0</v>
      </c>
      <c r="G133" s="19">
        <f t="shared" ref="G133:T133" si="9">G132+G157</f>
        <v>0</v>
      </c>
      <c r="H133" s="19">
        <f t="shared" si="9"/>
        <v>0</v>
      </c>
      <c r="I133" s="19">
        <f t="shared" si="9"/>
        <v>0</v>
      </c>
      <c r="J133" s="19">
        <f t="shared" si="9"/>
        <v>0</v>
      </c>
      <c r="K133" s="19">
        <f t="shared" si="9"/>
        <v>0</v>
      </c>
      <c r="L133" s="19">
        <f t="shared" si="9"/>
        <v>0</v>
      </c>
      <c r="M133" s="19">
        <f t="shared" si="9"/>
        <v>0</v>
      </c>
      <c r="N133" s="19">
        <f t="shared" si="9"/>
        <v>0</v>
      </c>
      <c r="O133" s="19">
        <f t="shared" si="9"/>
        <v>0</v>
      </c>
      <c r="P133" s="19">
        <f t="shared" si="9"/>
        <v>0</v>
      </c>
      <c r="Q133" s="19">
        <f t="shared" si="9"/>
        <v>0</v>
      </c>
      <c r="R133" s="19">
        <f t="shared" si="9"/>
        <v>0</v>
      </c>
      <c r="S133" s="19">
        <f t="shared" si="9"/>
        <v>0</v>
      </c>
      <c r="T133" s="19">
        <f t="shared" si="9"/>
        <v>0</v>
      </c>
      <c r="U133" s="19"/>
      <c r="V133" s="19"/>
      <c r="W133" s="19"/>
    </row>
    <row r="134" spans="4:24" s="5" customFormat="1">
      <c r="D134" s="5">
        <f t="shared" si="7"/>
        <v>4</v>
      </c>
      <c r="E134" s="5" t="s">
        <v>242</v>
      </c>
      <c r="F134" s="19">
        <f>F133+F158</f>
        <v>0</v>
      </c>
      <c r="G134" s="19">
        <f t="shared" ref="G134:T149" si="10">G133+G158</f>
        <v>0</v>
      </c>
      <c r="H134" s="19">
        <f t="shared" si="10"/>
        <v>0</v>
      </c>
      <c r="I134" s="19">
        <f t="shared" si="10"/>
        <v>0</v>
      </c>
      <c r="J134" s="19">
        <f t="shared" si="10"/>
        <v>0</v>
      </c>
      <c r="K134" s="19">
        <f t="shared" si="10"/>
        <v>0</v>
      </c>
      <c r="L134" s="19">
        <f t="shared" si="10"/>
        <v>0</v>
      </c>
      <c r="M134" s="19">
        <f t="shared" si="10"/>
        <v>0</v>
      </c>
      <c r="N134" s="19">
        <f t="shared" si="10"/>
        <v>0</v>
      </c>
      <c r="O134" s="19">
        <f t="shared" si="10"/>
        <v>0</v>
      </c>
      <c r="P134" s="19">
        <f t="shared" si="10"/>
        <v>0</v>
      </c>
      <c r="Q134" s="19">
        <f t="shared" si="10"/>
        <v>0</v>
      </c>
      <c r="R134" s="19">
        <f t="shared" si="10"/>
        <v>0</v>
      </c>
      <c r="S134" s="19">
        <f t="shared" si="10"/>
        <v>0</v>
      </c>
      <c r="T134" s="19">
        <f t="shared" si="10"/>
        <v>0</v>
      </c>
      <c r="U134" s="19"/>
      <c r="V134" s="19"/>
      <c r="W134" s="19"/>
    </row>
    <row r="135" spans="4:24" s="5" customFormat="1">
      <c r="D135" s="5">
        <f t="shared" si="7"/>
        <v>5</v>
      </c>
      <c r="E135" s="5" t="s">
        <v>243</v>
      </c>
      <c r="F135" s="19">
        <f t="shared" ref="F135:F150" si="11">F134+F159</f>
        <v>0</v>
      </c>
      <c r="G135" s="19">
        <f t="shared" si="10"/>
        <v>0</v>
      </c>
      <c r="H135" s="19">
        <f t="shared" si="10"/>
        <v>0</v>
      </c>
      <c r="I135" s="19">
        <f t="shared" si="10"/>
        <v>0</v>
      </c>
      <c r="J135" s="19">
        <f t="shared" si="10"/>
        <v>0</v>
      </c>
      <c r="K135" s="19">
        <f t="shared" si="10"/>
        <v>0</v>
      </c>
      <c r="L135" s="19">
        <f t="shared" si="10"/>
        <v>0</v>
      </c>
      <c r="M135" s="19">
        <f t="shared" si="10"/>
        <v>0</v>
      </c>
      <c r="N135" s="19">
        <f t="shared" si="10"/>
        <v>0</v>
      </c>
      <c r="O135" s="19">
        <f t="shared" si="10"/>
        <v>0</v>
      </c>
      <c r="P135" s="19">
        <f t="shared" si="10"/>
        <v>0</v>
      </c>
      <c r="Q135" s="19">
        <f t="shared" si="10"/>
        <v>0</v>
      </c>
      <c r="R135" s="19">
        <f t="shared" si="10"/>
        <v>0</v>
      </c>
      <c r="S135" s="19">
        <f t="shared" si="10"/>
        <v>0</v>
      </c>
      <c r="T135" s="19">
        <f t="shared" si="10"/>
        <v>0</v>
      </c>
      <c r="U135" s="19"/>
      <c r="V135" s="19"/>
      <c r="W135" s="19"/>
    </row>
    <row r="136" spans="4:24" s="5" customFormat="1">
      <c r="D136" s="5">
        <f t="shared" si="7"/>
        <v>6</v>
      </c>
      <c r="E136" s="5" t="s">
        <v>244</v>
      </c>
      <c r="F136" s="19">
        <f t="shared" si="11"/>
        <v>0</v>
      </c>
      <c r="G136" s="19">
        <f t="shared" si="10"/>
        <v>0</v>
      </c>
      <c r="H136" s="19">
        <f t="shared" si="10"/>
        <v>0</v>
      </c>
      <c r="I136" s="19">
        <f t="shared" si="10"/>
        <v>0</v>
      </c>
      <c r="J136" s="19">
        <f t="shared" si="10"/>
        <v>0</v>
      </c>
      <c r="K136" s="19">
        <f t="shared" si="10"/>
        <v>0</v>
      </c>
      <c r="L136" s="19">
        <f t="shared" si="10"/>
        <v>0</v>
      </c>
      <c r="M136" s="19">
        <f t="shared" si="10"/>
        <v>0</v>
      </c>
      <c r="N136" s="19">
        <f t="shared" si="10"/>
        <v>0</v>
      </c>
      <c r="O136" s="19">
        <f t="shared" si="10"/>
        <v>0</v>
      </c>
      <c r="P136" s="19">
        <f t="shared" si="10"/>
        <v>0</v>
      </c>
      <c r="Q136" s="19">
        <f t="shared" si="10"/>
        <v>0</v>
      </c>
      <c r="R136" s="19">
        <f t="shared" si="10"/>
        <v>0</v>
      </c>
      <c r="S136" s="19">
        <f t="shared" si="10"/>
        <v>0</v>
      </c>
      <c r="T136" s="19">
        <f t="shared" si="10"/>
        <v>0</v>
      </c>
      <c r="U136" s="19"/>
      <c r="V136" s="19"/>
      <c r="W136" s="19"/>
    </row>
    <row r="137" spans="4:24" s="5" customFormat="1">
      <c r="D137" s="5">
        <f t="shared" si="7"/>
        <v>7</v>
      </c>
      <c r="E137" s="5" t="s">
        <v>245</v>
      </c>
      <c r="F137" s="19">
        <f>F136+F161</f>
        <v>0</v>
      </c>
      <c r="G137" s="19">
        <f t="shared" si="10"/>
        <v>0</v>
      </c>
      <c r="H137" s="19">
        <f t="shared" si="10"/>
        <v>0</v>
      </c>
      <c r="I137" s="19">
        <f t="shared" si="10"/>
        <v>0</v>
      </c>
      <c r="J137" s="19">
        <f t="shared" si="10"/>
        <v>0</v>
      </c>
      <c r="K137" s="19">
        <f t="shared" si="10"/>
        <v>0</v>
      </c>
      <c r="L137" s="19">
        <f t="shared" si="10"/>
        <v>0</v>
      </c>
      <c r="M137" s="19">
        <f t="shared" si="10"/>
        <v>0</v>
      </c>
      <c r="N137" s="19">
        <f t="shared" si="10"/>
        <v>0</v>
      </c>
      <c r="O137" s="19">
        <f t="shared" si="10"/>
        <v>0</v>
      </c>
      <c r="P137" s="19">
        <f t="shared" si="10"/>
        <v>0</v>
      </c>
      <c r="Q137" s="19">
        <f t="shared" si="10"/>
        <v>0</v>
      </c>
      <c r="R137" s="19">
        <f t="shared" si="10"/>
        <v>0</v>
      </c>
      <c r="S137" s="19">
        <f t="shared" si="10"/>
        <v>0</v>
      </c>
      <c r="T137" s="19">
        <f t="shared" si="10"/>
        <v>0</v>
      </c>
      <c r="U137" s="19"/>
      <c r="V137" s="19"/>
      <c r="W137" s="19"/>
    </row>
    <row r="138" spans="4:24" s="5" customFormat="1">
      <c r="D138" s="5">
        <f t="shared" si="7"/>
        <v>8</v>
      </c>
      <c r="E138" s="5" t="s">
        <v>246</v>
      </c>
      <c r="F138" s="19">
        <f t="shared" si="11"/>
        <v>0</v>
      </c>
      <c r="G138" s="19">
        <f t="shared" si="10"/>
        <v>0</v>
      </c>
      <c r="H138" s="19">
        <f t="shared" si="10"/>
        <v>0</v>
      </c>
      <c r="I138" s="19">
        <f t="shared" si="10"/>
        <v>0</v>
      </c>
      <c r="J138" s="19">
        <f t="shared" si="10"/>
        <v>0</v>
      </c>
      <c r="K138" s="19">
        <f t="shared" si="10"/>
        <v>0</v>
      </c>
      <c r="L138" s="19">
        <f t="shared" si="10"/>
        <v>0</v>
      </c>
      <c r="M138" s="19">
        <f t="shared" si="10"/>
        <v>0</v>
      </c>
      <c r="N138" s="19">
        <f t="shared" si="10"/>
        <v>0</v>
      </c>
      <c r="O138" s="19">
        <f t="shared" si="10"/>
        <v>0</v>
      </c>
      <c r="P138" s="19">
        <f t="shared" si="10"/>
        <v>0</v>
      </c>
      <c r="Q138" s="19">
        <f t="shared" si="10"/>
        <v>0</v>
      </c>
      <c r="R138" s="19">
        <f t="shared" si="10"/>
        <v>0</v>
      </c>
      <c r="S138" s="19">
        <f t="shared" si="10"/>
        <v>0</v>
      </c>
      <c r="T138" s="19">
        <f t="shared" si="10"/>
        <v>0</v>
      </c>
      <c r="U138" s="19"/>
      <c r="V138" s="19"/>
      <c r="W138" s="19"/>
    </row>
    <row r="139" spans="4:24" s="5" customFormat="1">
      <c r="D139" s="5">
        <f t="shared" si="7"/>
        <v>9</v>
      </c>
      <c r="E139" s="5" t="s">
        <v>247</v>
      </c>
      <c r="F139" s="19">
        <f t="shared" si="11"/>
        <v>0</v>
      </c>
      <c r="G139" s="19">
        <f t="shared" si="10"/>
        <v>0</v>
      </c>
      <c r="H139" s="19">
        <f t="shared" si="10"/>
        <v>0</v>
      </c>
      <c r="I139" s="19">
        <f t="shared" si="10"/>
        <v>0</v>
      </c>
      <c r="J139" s="19">
        <f t="shared" si="10"/>
        <v>0</v>
      </c>
      <c r="K139" s="19">
        <f t="shared" si="10"/>
        <v>0</v>
      </c>
      <c r="L139" s="19">
        <f t="shared" si="10"/>
        <v>0</v>
      </c>
      <c r="M139" s="19">
        <f t="shared" si="10"/>
        <v>0</v>
      </c>
      <c r="N139" s="19">
        <f t="shared" si="10"/>
        <v>0</v>
      </c>
      <c r="O139" s="19">
        <f t="shared" si="10"/>
        <v>0</v>
      </c>
      <c r="P139" s="19">
        <f t="shared" si="10"/>
        <v>0</v>
      </c>
      <c r="Q139" s="19">
        <f t="shared" si="10"/>
        <v>0</v>
      </c>
      <c r="R139" s="19">
        <f t="shared" si="10"/>
        <v>0</v>
      </c>
      <c r="S139" s="19">
        <f t="shared" si="10"/>
        <v>0</v>
      </c>
      <c r="T139" s="19">
        <f t="shared" si="10"/>
        <v>0</v>
      </c>
      <c r="U139" s="19"/>
      <c r="V139" s="19"/>
      <c r="W139" s="19"/>
    </row>
    <row r="140" spans="4:24" s="5" customFormat="1">
      <c r="D140" s="5">
        <f t="shared" si="7"/>
        <v>10</v>
      </c>
      <c r="E140" s="5" t="s">
        <v>248</v>
      </c>
      <c r="F140" s="19">
        <f t="shared" si="11"/>
        <v>0</v>
      </c>
      <c r="G140" s="19">
        <f t="shared" si="10"/>
        <v>0</v>
      </c>
      <c r="H140" s="19">
        <f t="shared" si="10"/>
        <v>0</v>
      </c>
      <c r="I140" s="19">
        <f t="shared" si="10"/>
        <v>0</v>
      </c>
      <c r="J140" s="19">
        <f t="shared" si="10"/>
        <v>0</v>
      </c>
      <c r="K140" s="19">
        <f t="shared" si="10"/>
        <v>0</v>
      </c>
      <c r="L140" s="19">
        <f t="shared" si="10"/>
        <v>0</v>
      </c>
      <c r="M140" s="19">
        <f t="shared" si="10"/>
        <v>0</v>
      </c>
      <c r="N140" s="19">
        <f t="shared" si="10"/>
        <v>0</v>
      </c>
      <c r="O140" s="19">
        <f t="shared" si="10"/>
        <v>0</v>
      </c>
      <c r="P140" s="19">
        <f t="shared" si="10"/>
        <v>0</v>
      </c>
      <c r="Q140" s="19">
        <f t="shared" si="10"/>
        <v>0</v>
      </c>
      <c r="R140" s="19">
        <f t="shared" si="10"/>
        <v>0</v>
      </c>
      <c r="S140" s="19">
        <f t="shared" si="10"/>
        <v>0</v>
      </c>
      <c r="T140" s="19">
        <f t="shared" si="10"/>
        <v>0</v>
      </c>
      <c r="U140" s="19"/>
      <c r="V140" s="19"/>
      <c r="W140" s="19"/>
    </row>
    <row r="141" spans="4:24" s="5" customFormat="1">
      <c r="D141" s="5">
        <f t="shared" si="7"/>
        <v>11</v>
      </c>
      <c r="E141" s="5" t="s">
        <v>249</v>
      </c>
      <c r="F141" s="19">
        <f t="shared" si="11"/>
        <v>0</v>
      </c>
      <c r="G141" s="19">
        <f t="shared" si="10"/>
        <v>0</v>
      </c>
      <c r="H141" s="19">
        <f t="shared" si="10"/>
        <v>0</v>
      </c>
      <c r="I141" s="19">
        <f t="shared" si="10"/>
        <v>0</v>
      </c>
      <c r="J141" s="19">
        <f t="shared" si="10"/>
        <v>0</v>
      </c>
      <c r="K141" s="19">
        <f t="shared" si="10"/>
        <v>0</v>
      </c>
      <c r="L141" s="19">
        <f t="shared" si="10"/>
        <v>0</v>
      </c>
      <c r="M141" s="19">
        <f t="shared" si="10"/>
        <v>0</v>
      </c>
      <c r="N141" s="19">
        <f t="shared" si="10"/>
        <v>0</v>
      </c>
      <c r="O141" s="19">
        <f t="shared" si="10"/>
        <v>0</v>
      </c>
      <c r="P141" s="19">
        <f t="shared" si="10"/>
        <v>0</v>
      </c>
      <c r="Q141" s="19">
        <f t="shared" si="10"/>
        <v>0</v>
      </c>
      <c r="R141" s="19">
        <f t="shared" si="10"/>
        <v>0</v>
      </c>
      <c r="S141" s="19">
        <f t="shared" si="10"/>
        <v>0</v>
      </c>
      <c r="T141" s="19">
        <f t="shared" si="10"/>
        <v>0</v>
      </c>
      <c r="U141" s="19"/>
      <c r="V141" s="19"/>
      <c r="W141" s="19"/>
    </row>
    <row r="142" spans="4:24" s="5" customFormat="1">
      <c r="D142" s="5">
        <f t="shared" si="7"/>
        <v>12</v>
      </c>
      <c r="E142" s="5" t="s">
        <v>250</v>
      </c>
      <c r="F142" s="19">
        <f t="shared" si="11"/>
        <v>0</v>
      </c>
      <c r="G142" s="19">
        <f t="shared" si="10"/>
        <v>0</v>
      </c>
      <c r="H142" s="19">
        <f t="shared" si="10"/>
        <v>0</v>
      </c>
      <c r="I142" s="19">
        <f t="shared" si="10"/>
        <v>0</v>
      </c>
      <c r="J142" s="19">
        <f t="shared" si="10"/>
        <v>0</v>
      </c>
      <c r="K142" s="19">
        <f t="shared" si="10"/>
        <v>0</v>
      </c>
      <c r="L142" s="19">
        <f t="shared" si="10"/>
        <v>0</v>
      </c>
      <c r="M142" s="19">
        <f t="shared" si="10"/>
        <v>0</v>
      </c>
      <c r="N142" s="19">
        <f t="shared" si="10"/>
        <v>0</v>
      </c>
      <c r="O142" s="19">
        <f t="shared" si="10"/>
        <v>0</v>
      </c>
      <c r="P142" s="19">
        <f t="shared" si="10"/>
        <v>0</v>
      </c>
      <c r="Q142" s="19">
        <f t="shared" si="10"/>
        <v>0</v>
      </c>
      <c r="R142" s="19">
        <f t="shared" si="10"/>
        <v>0</v>
      </c>
      <c r="S142" s="19">
        <f t="shared" si="10"/>
        <v>0</v>
      </c>
      <c r="T142" s="19">
        <f t="shared" si="10"/>
        <v>0</v>
      </c>
      <c r="U142" s="19"/>
      <c r="V142" s="19"/>
      <c r="W142" s="19"/>
    </row>
    <row r="143" spans="4:24" s="5" customFormat="1">
      <c r="D143" s="5">
        <f t="shared" si="7"/>
        <v>13</v>
      </c>
      <c r="E143" s="5" t="s">
        <v>251</v>
      </c>
      <c r="F143" s="19">
        <f t="shared" si="11"/>
        <v>0</v>
      </c>
      <c r="G143" s="19">
        <f t="shared" si="10"/>
        <v>0</v>
      </c>
      <c r="H143" s="19">
        <f t="shared" si="10"/>
        <v>0</v>
      </c>
      <c r="I143" s="19">
        <f t="shared" si="10"/>
        <v>0</v>
      </c>
      <c r="J143" s="19">
        <f t="shared" si="10"/>
        <v>0</v>
      </c>
      <c r="K143" s="19">
        <f t="shared" si="10"/>
        <v>0</v>
      </c>
      <c r="L143" s="19">
        <f t="shared" si="10"/>
        <v>0</v>
      </c>
      <c r="M143" s="19">
        <f t="shared" si="10"/>
        <v>0</v>
      </c>
      <c r="N143" s="19">
        <f t="shared" si="10"/>
        <v>0</v>
      </c>
      <c r="O143" s="19">
        <f t="shared" si="10"/>
        <v>0</v>
      </c>
      <c r="P143" s="19">
        <f t="shared" si="10"/>
        <v>0</v>
      </c>
      <c r="Q143" s="19">
        <f t="shared" si="10"/>
        <v>0</v>
      </c>
      <c r="R143" s="19">
        <f t="shared" si="10"/>
        <v>0</v>
      </c>
      <c r="S143" s="19">
        <f t="shared" si="10"/>
        <v>0</v>
      </c>
      <c r="T143" s="19">
        <f t="shared" si="10"/>
        <v>0</v>
      </c>
      <c r="U143" s="19"/>
      <c r="V143" s="19"/>
      <c r="W143" s="19"/>
    </row>
    <row r="144" spans="4:24" s="5" customFormat="1">
      <c r="D144" s="5">
        <f t="shared" si="7"/>
        <v>14</v>
      </c>
      <c r="E144" s="5" t="s">
        <v>252</v>
      </c>
      <c r="F144" s="19">
        <f t="shared" si="11"/>
        <v>0</v>
      </c>
      <c r="G144" s="19">
        <f t="shared" si="10"/>
        <v>0</v>
      </c>
      <c r="H144" s="19">
        <f t="shared" si="10"/>
        <v>0</v>
      </c>
      <c r="I144" s="19">
        <f t="shared" si="10"/>
        <v>0</v>
      </c>
      <c r="J144" s="19">
        <f t="shared" si="10"/>
        <v>0</v>
      </c>
      <c r="K144" s="19">
        <f t="shared" si="10"/>
        <v>0</v>
      </c>
      <c r="L144" s="19">
        <f t="shared" si="10"/>
        <v>0</v>
      </c>
      <c r="M144" s="19">
        <f t="shared" si="10"/>
        <v>0</v>
      </c>
      <c r="N144" s="19">
        <f t="shared" si="10"/>
        <v>0</v>
      </c>
      <c r="O144" s="19">
        <f t="shared" si="10"/>
        <v>0</v>
      </c>
      <c r="P144" s="19">
        <f t="shared" si="10"/>
        <v>0</v>
      </c>
      <c r="Q144" s="19">
        <f t="shared" si="10"/>
        <v>0</v>
      </c>
      <c r="R144" s="19">
        <f t="shared" si="10"/>
        <v>0</v>
      </c>
      <c r="S144" s="19">
        <f t="shared" si="10"/>
        <v>0</v>
      </c>
      <c r="T144" s="19">
        <f t="shared" si="10"/>
        <v>0</v>
      </c>
      <c r="U144" s="19"/>
      <c r="V144" s="19"/>
      <c r="W144" s="19"/>
    </row>
    <row r="145" spans="4:23" s="5" customFormat="1">
      <c r="D145" s="5">
        <f t="shared" si="7"/>
        <v>15</v>
      </c>
      <c r="E145" s="5" t="s">
        <v>253</v>
      </c>
      <c r="F145" s="19">
        <f t="shared" si="11"/>
        <v>0</v>
      </c>
      <c r="G145" s="19">
        <f t="shared" si="10"/>
        <v>0</v>
      </c>
      <c r="H145" s="19">
        <f t="shared" si="10"/>
        <v>0</v>
      </c>
      <c r="I145" s="19">
        <f t="shared" si="10"/>
        <v>0</v>
      </c>
      <c r="J145" s="19">
        <f t="shared" si="10"/>
        <v>0</v>
      </c>
      <c r="K145" s="19">
        <f t="shared" si="10"/>
        <v>0</v>
      </c>
      <c r="L145" s="19">
        <f t="shared" si="10"/>
        <v>0</v>
      </c>
      <c r="M145" s="19">
        <f t="shared" si="10"/>
        <v>0</v>
      </c>
      <c r="N145" s="19">
        <f t="shared" si="10"/>
        <v>0</v>
      </c>
      <c r="O145" s="19">
        <f t="shared" si="10"/>
        <v>0</v>
      </c>
      <c r="P145" s="19">
        <f t="shared" si="10"/>
        <v>0</v>
      </c>
      <c r="Q145" s="19">
        <f t="shared" si="10"/>
        <v>0</v>
      </c>
      <c r="R145" s="19">
        <f t="shared" si="10"/>
        <v>0</v>
      </c>
      <c r="S145" s="19">
        <f t="shared" si="10"/>
        <v>0</v>
      </c>
      <c r="T145" s="19">
        <f t="shared" si="10"/>
        <v>0</v>
      </c>
      <c r="U145" s="19"/>
      <c r="V145" s="19"/>
      <c r="W145" s="19"/>
    </row>
    <row r="146" spans="4:23" s="5" customFormat="1">
      <c r="D146" s="5">
        <f t="shared" si="7"/>
        <v>16</v>
      </c>
      <c r="E146" s="5" t="s">
        <v>83</v>
      </c>
      <c r="F146" s="19">
        <f t="shared" si="11"/>
        <v>0</v>
      </c>
      <c r="G146" s="19">
        <f t="shared" si="10"/>
        <v>0</v>
      </c>
      <c r="H146" s="19">
        <f t="shared" si="10"/>
        <v>0</v>
      </c>
      <c r="I146" s="19">
        <f t="shared" si="10"/>
        <v>0</v>
      </c>
      <c r="J146" s="19">
        <f t="shared" si="10"/>
        <v>0</v>
      </c>
      <c r="K146" s="19">
        <f t="shared" si="10"/>
        <v>0</v>
      </c>
      <c r="L146" s="19">
        <f t="shared" si="10"/>
        <v>0</v>
      </c>
      <c r="M146" s="19">
        <f t="shared" si="10"/>
        <v>0</v>
      </c>
      <c r="N146" s="19">
        <f t="shared" si="10"/>
        <v>0</v>
      </c>
      <c r="O146" s="19">
        <f t="shared" si="10"/>
        <v>0</v>
      </c>
      <c r="P146" s="19">
        <f t="shared" si="10"/>
        <v>0</v>
      </c>
      <c r="Q146" s="19">
        <f t="shared" si="10"/>
        <v>0</v>
      </c>
      <c r="R146" s="19">
        <f t="shared" si="10"/>
        <v>0</v>
      </c>
      <c r="S146" s="19">
        <f t="shared" si="10"/>
        <v>0</v>
      </c>
      <c r="T146" s="19">
        <f t="shared" si="10"/>
        <v>0</v>
      </c>
      <c r="U146" s="19"/>
      <c r="V146" s="19"/>
      <c r="W146" s="19"/>
    </row>
    <row r="147" spans="4:23" s="5" customFormat="1">
      <c r="D147" s="5">
        <f>1+D146</f>
        <v>17</v>
      </c>
      <c r="E147" s="5" t="s">
        <v>84</v>
      </c>
      <c r="F147" s="19">
        <f t="shared" si="11"/>
        <v>0</v>
      </c>
      <c r="G147" s="19">
        <f t="shared" si="10"/>
        <v>0</v>
      </c>
      <c r="H147" s="19">
        <f t="shared" si="10"/>
        <v>0</v>
      </c>
      <c r="I147" s="19">
        <f t="shared" si="10"/>
        <v>0</v>
      </c>
      <c r="J147" s="19">
        <f t="shared" si="10"/>
        <v>0</v>
      </c>
      <c r="K147" s="19">
        <f t="shared" si="10"/>
        <v>0</v>
      </c>
      <c r="L147" s="19">
        <f t="shared" si="10"/>
        <v>0</v>
      </c>
      <c r="M147" s="19">
        <f t="shared" si="10"/>
        <v>0</v>
      </c>
      <c r="N147" s="19">
        <f t="shared" si="10"/>
        <v>0</v>
      </c>
      <c r="O147" s="19">
        <f t="shared" si="10"/>
        <v>0</v>
      </c>
      <c r="P147" s="19">
        <f t="shared" si="10"/>
        <v>0</v>
      </c>
      <c r="Q147" s="19">
        <f t="shared" si="10"/>
        <v>0</v>
      </c>
      <c r="R147" s="19">
        <f t="shared" si="10"/>
        <v>0</v>
      </c>
      <c r="S147" s="19">
        <f t="shared" si="10"/>
        <v>0</v>
      </c>
      <c r="T147" s="19">
        <f t="shared" si="10"/>
        <v>0</v>
      </c>
      <c r="U147" s="19"/>
      <c r="V147" s="19"/>
      <c r="W147" s="19"/>
    </row>
    <row r="148" spans="4:23" s="5" customFormat="1">
      <c r="D148" s="5">
        <f t="shared" si="7"/>
        <v>18</v>
      </c>
      <c r="E148" s="5" t="s">
        <v>85</v>
      </c>
      <c r="F148" s="19">
        <f t="shared" si="11"/>
        <v>0</v>
      </c>
      <c r="G148" s="19">
        <f t="shared" si="10"/>
        <v>0</v>
      </c>
      <c r="H148" s="19">
        <f t="shared" si="10"/>
        <v>0</v>
      </c>
      <c r="I148" s="19">
        <f t="shared" si="10"/>
        <v>0</v>
      </c>
      <c r="J148" s="19">
        <f t="shared" si="10"/>
        <v>0</v>
      </c>
      <c r="K148" s="19">
        <f t="shared" si="10"/>
        <v>0</v>
      </c>
      <c r="L148" s="19">
        <f t="shared" si="10"/>
        <v>0</v>
      </c>
      <c r="M148" s="19">
        <f t="shared" si="10"/>
        <v>0</v>
      </c>
      <c r="N148" s="19">
        <f t="shared" si="10"/>
        <v>0</v>
      </c>
      <c r="O148" s="19">
        <f t="shared" si="10"/>
        <v>0</v>
      </c>
      <c r="P148" s="19">
        <f t="shared" si="10"/>
        <v>0</v>
      </c>
      <c r="Q148" s="19">
        <f t="shared" si="10"/>
        <v>0</v>
      </c>
      <c r="R148" s="19">
        <f t="shared" si="10"/>
        <v>0</v>
      </c>
      <c r="S148" s="19">
        <f t="shared" si="10"/>
        <v>0</v>
      </c>
      <c r="T148" s="19">
        <f t="shared" si="10"/>
        <v>0</v>
      </c>
      <c r="U148" s="19"/>
      <c r="V148" s="19"/>
      <c r="W148" s="19"/>
    </row>
    <row r="149" spans="4:23" s="5" customFormat="1">
      <c r="D149" s="5">
        <f t="shared" si="7"/>
        <v>19</v>
      </c>
      <c r="E149" s="5" t="s">
        <v>86</v>
      </c>
      <c r="F149" s="19">
        <f t="shared" si="11"/>
        <v>0</v>
      </c>
      <c r="G149" s="19">
        <f t="shared" si="10"/>
        <v>0</v>
      </c>
      <c r="H149" s="19">
        <f t="shared" si="10"/>
        <v>0</v>
      </c>
      <c r="I149" s="19">
        <f t="shared" si="10"/>
        <v>0</v>
      </c>
      <c r="J149" s="19">
        <f t="shared" si="10"/>
        <v>0</v>
      </c>
      <c r="K149" s="19">
        <f t="shared" si="10"/>
        <v>0</v>
      </c>
      <c r="L149" s="19">
        <f t="shared" si="10"/>
        <v>0</v>
      </c>
      <c r="M149" s="19">
        <f t="shared" si="10"/>
        <v>0</v>
      </c>
      <c r="N149" s="19">
        <f t="shared" si="10"/>
        <v>0</v>
      </c>
      <c r="O149" s="19">
        <f t="shared" si="10"/>
        <v>0</v>
      </c>
      <c r="P149" s="19">
        <f t="shared" si="10"/>
        <v>0</v>
      </c>
      <c r="Q149" s="19">
        <f t="shared" si="10"/>
        <v>0</v>
      </c>
      <c r="R149" s="19">
        <f t="shared" si="10"/>
        <v>0</v>
      </c>
      <c r="S149" s="19">
        <f t="shared" si="10"/>
        <v>0</v>
      </c>
      <c r="T149" s="19">
        <f t="shared" si="10"/>
        <v>0</v>
      </c>
      <c r="U149" s="19"/>
      <c r="V149" s="19"/>
      <c r="W149" s="19"/>
    </row>
    <row r="150" spans="4:23" s="5" customFormat="1">
      <c r="D150" s="5">
        <f t="shared" si="7"/>
        <v>20</v>
      </c>
      <c r="E150" s="5" t="s">
        <v>87</v>
      </c>
      <c r="F150" s="19">
        <f t="shared" si="11"/>
        <v>0</v>
      </c>
      <c r="G150" s="19">
        <f t="shared" ref="G150" si="12">G149+G174</f>
        <v>0</v>
      </c>
      <c r="H150" s="19">
        <f t="shared" ref="H150" si="13">H149+H174</f>
        <v>0</v>
      </c>
      <c r="I150" s="19">
        <f t="shared" ref="I150" si="14">I149+I174</f>
        <v>0</v>
      </c>
      <c r="J150" s="19">
        <f t="shared" ref="J150" si="15">J149+J174</f>
        <v>0</v>
      </c>
      <c r="K150" s="19">
        <f t="shared" ref="K150" si="16">K149+K174</f>
        <v>0</v>
      </c>
      <c r="L150" s="19">
        <f t="shared" ref="L150" si="17">L149+L174</f>
        <v>0</v>
      </c>
      <c r="M150" s="19">
        <f t="shared" ref="M150" si="18">M149+M174</f>
        <v>0</v>
      </c>
      <c r="N150" s="19">
        <f t="shared" ref="N150" si="19">N149+N174</f>
        <v>0</v>
      </c>
      <c r="O150" s="19">
        <f t="shared" ref="O150" si="20">O149+O174</f>
        <v>0</v>
      </c>
      <c r="P150" s="19">
        <f t="shared" ref="P150" si="21">P149+P174</f>
        <v>0</v>
      </c>
      <c r="Q150" s="19">
        <f t="shared" ref="Q150" si="22">Q149+Q174</f>
        <v>0</v>
      </c>
      <c r="R150" s="19">
        <f t="shared" ref="R150" si="23">R149+R174</f>
        <v>0</v>
      </c>
      <c r="S150" s="19">
        <f t="shared" ref="S150" si="24">S149+S174</f>
        <v>0</v>
      </c>
      <c r="T150" s="19">
        <f t="shared" ref="T150" si="25">T149+T174</f>
        <v>0</v>
      </c>
      <c r="U150" s="19"/>
      <c r="V150" s="19"/>
      <c r="W150" s="19"/>
    </row>
    <row r="151" spans="4:23" s="5" customFormat="1">
      <c r="F151" s="19"/>
      <c r="G151" s="19"/>
      <c r="H151" s="19"/>
      <c r="I151" s="19"/>
      <c r="J151" s="19"/>
      <c r="K151" s="19"/>
      <c r="L151" s="19"/>
      <c r="M151" s="19"/>
      <c r="N151" s="19"/>
      <c r="O151" s="19"/>
      <c r="P151" s="19"/>
      <c r="Q151" s="19"/>
      <c r="R151" s="19"/>
      <c r="S151" s="19"/>
      <c r="T151" s="19"/>
      <c r="U151" s="19"/>
      <c r="V151" s="19"/>
      <c r="W151" s="19"/>
    </row>
    <row r="152" spans="4:23" s="5" customFormat="1">
      <c r="F152" s="19"/>
      <c r="G152" s="19"/>
      <c r="H152" s="19"/>
      <c r="I152" s="19"/>
      <c r="J152" s="19"/>
      <c r="K152" s="19"/>
      <c r="L152" s="19"/>
      <c r="M152" s="19"/>
      <c r="N152" s="19"/>
      <c r="O152" s="19"/>
      <c r="P152" s="19"/>
      <c r="Q152" s="19"/>
      <c r="R152" s="19"/>
      <c r="S152" s="19"/>
      <c r="T152" s="19"/>
      <c r="U152" s="19"/>
      <c r="V152" s="19"/>
      <c r="W152" s="19"/>
    </row>
    <row r="153" spans="4:23" s="5" customFormat="1">
      <c r="F153" s="19"/>
      <c r="G153" s="19"/>
      <c r="H153" s="19"/>
      <c r="I153" s="19"/>
      <c r="J153" s="19"/>
      <c r="K153" s="19"/>
      <c r="L153" s="19"/>
      <c r="M153" s="19"/>
      <c r="N153" s="19"/>
      <c r="O153" s="19"/>
      <c r="P153" s="19"/>
      <c r="Q153" s="19"/>
      <c r="R153" s="19"/>
      <c r="S153" s="19"/>
      <c r="T153" s="19"/>
      <c r="U153" s="19"/>
      <c r="V153" s="19"/>
      <c r="W153" s="19"/>
    </row>
    <row r="154" spans="4:23" s="169" customFormat="1" ht="43.5" customHeight="1">
      <c r="D154" s="169" t="s">
        <v>125</v>
      </c>
      <c r="F154" s="183" t="str">
        <f>F7</f>
        <v>Name of PRODUCT 1</v>
      </c>
      <c r="G154" s="183">
        <f t="shared" ref="G154:U154" si="26">G7</f>
        <v>0</v>
      </c>
      <c r="H154" s="183" t="str">
        <f t="shared" si="26"/>
        <v>Navn på PRODUKT 2</v>
      </c>
      <c r="I154" s="183">
        <f t="shared" si="26"/>
        <v>0</v>
      </c>
      <c r="J154" s="183" t="str">
        <f t="shared" si="26"/>
        <v>Navn på PRODUKT 3</v>
      </c>
      <c r="K154" s="183">
        <f t="shared" si="26"/>
        <v>0</v>
      </c>
      <c r="L154" s="183" t="str">
        <f t="shared" si="26"/>
        <v>Navn på PRODUKT 4</v>
      </c>
      <c r="M154" s="183">
        <f t="shared" si="26"/>
        <v>0</v>
      </c>
      <c r="N154" s="183" t="str">
        <f t="shared" si="26"/>
        <v>Navn på PRODUKT 5</v>
      </c>
      <c r="O154" s="183">
        <f t="shared" si="26"/>
        <v>0</v>
      </c>
      <c r="P154" s="183" t="str">
        <f t="shared" si="26"/>
        <v>Navn på PRODUKT 6</v>
      </c>
      <c r="Q154" s="183">
        <f t="shared" si="26"/>
        <v>0</v>
      </c>
      <c r="R154" s="183" t="str">
        <f t="shared" si="26"/>
        <v>Navn på PRODUKT 7</v>
      </c>
      <c r="S154" s="183">
        <f t="shared" si="26"/>
        <v>0</v>
      </c>
      <c r="T154" s="183" t="str">
        <f t="shared" si="26"/>
        <v>Navn på PRODUKT 8</v>
      </c>
      <c r="U154" s="183">
        <f t="shared" si="26"/>
        <v>0</v>
      </c>
      <c r="V154" s="183"/>
      <c r="W154" s="183"/>
    </row>
    <row r="155" spans="4:23" s="5" customFormat="1">
      <c r="D155" s="5">
        <f>F65</f>
        <v>1.5</v>
      </c>
      <c r="E155" s="5">
        <f>1</f>
        <v>1</v>
      </c>
      <c r="F155" s="19">
        <f>(F$14*52*$D155+IF($E155&lt;=F$59,F$16,0)+(F$19*F$42+F$20*F$43+F$21*F$44+F$22*F$45+F$23*F$46+F$24*F$47+F$25*F$48+F$26*F$49+F$27*F$50+F$28*F$51+F$29*F$52+F$30*F$53+F$31*F$54+F$32*F$55+F$33*F$56+F$34*F$57))*F$40*IF($E155&gt;F$64,0,1)*(1+F$67/100)^-$E155</f>
        <v>0</v>
      </c>
      <c r="G155" s="19">
        <f t="shared" ref="G155:T155" si="27">(G$14*52*$D155+IF($E155&lt;=G$59,G$16,0)+(G$19*G$42+G$20*G$43+G$21*G$44+G$22*G$45+G$23*G$46+G$24*G$47+G$25*G$48+G$26*G$49+G$27*G$50+G$28*G$51+G$29*G$52+G$30*G$53+G$31*G$54+G$32*G$55+G$33*G$56+G$34*G$57))*G$40*IF($E155&gt;G$64,0,1)*(1+G$67/100)^-$E155</f>
        <v>0</v>
      </c>
      <c r="H155" s="19">
        <f t="shared" si="27"/>
        <v>0</v>
      </c>
      <c r="I155" s="19">
        <f t="shared" si="27"/>
        <v>0</v>
      </c>
      <c r="J155" s="19">
        <f t="shared" si="27"/>
        <v>0</v>
      </c>
      <c r="K155" s="19">
        <f t="shared" si="27"/>
        <v>0</v>
      </c>
      <c r="L155" s="19">
        <f t="shared" si="27"/>
        <v>0</v>
      </c>
      <c r="M155" s="19">
        <f t="shared" si="27"/>
        <v>0</v>
      </c>
      <c r="N155" s="19">
        <f t="shared" si="27"/>
        <v>0</v>
      </c>
      <c r="O155" s="19">
        <f t="shared" si="27"/>
        <v>0</v>
      </c>
      <c r="P155" s="19">
        <f t="shared" si="27"/>
        <v>0</v>
      </c>
      <c r="Q155" s="19">
        <f t="shared" si="27"/>
        <v>0</v>
      </c>
      <c r="R155" s="19">
        <f t="shared" si="27"/>
        <v>0</v>
      </c>
      <c r="S155" s="19">
        <f t="shared" si="27"/>
        <v>0</v>
      </c>
      <c r="T155" s="19">
        <f t="shared" si="27"/>
        <v>0</v>
      </c>
      <c r="U155" s="19"/>
      <c r="V155" s="19"/>
      <c r="W155" s="19"/>
    </row>
    <row r="156" spans="4:23" s="5" customFormat="1">
      <c r="D156" s="5">
        <f>D155*(1+$F$66/100)</f>
        <v>1.5318000000000001</v>
      </c>
      <c r="E156" s="5">
        <f>1+E155</f>
        <v>2</v>
      </c>
      <c r="F156" s="19">
        <f t="shared" ref="F156:T174" si="28">(F$14*52*$D156+IF($E156&lt;=F$59,F$16,0)+(F$19*F$42+F$20*F$43+F$21*F$44+F$22*F$45+F$23*F$46+F$24*F$47+F$25*F$48+F$26*F$49+F$27*F$50+F$28*F$51+F$29*F$52+F$30*F$53+F$31*F$54+F$32*F$55+F$33*F$56+F$34*F$57))*F$40*IF($E156&gt;F$64,0,1)*(1+F$67/100)^-$E156</f>
        <v>0</v>
      </c>
      <c r="G156" s="19">
        <f t="shared" si="28"/>
        <v>0</v>
      </c>
      <c r="H156" s="19">
        <f t="shared" si="28"/>
        <v>0</v>
      </c>
      <c r="I156" s="19">
        <f t="shared" si="28"/>
        <v>0</v>
      </c>
      <c r="J156" s="19">
        <f t="shared" si="28"/>
        <v>0</v>
      </c>
      <c r="K156" s="19">
        <f t="shared" si="28"/>
        <v>0</v>
      </c>
      <c r="L156" s="19">
        <f t="shared" si="28"/>
        <v>0</v>
      </c>
      <c r="M156" s="19">
        <f t="shared" si="28"/>
        <v>0</v>
      </c>
      <c r="N156" s="19">
        <f t="shared" si="28"/>
        <v>0</v>
      </c>
      <c r="O156" s="19">
        <f t="shared" si="28"/>
        <v>0</v>
      </c>
      <c r="P156" s="19">
        <f t="shared" si="28"/>
        <v>0</v>
      </c>
      <c r="Q156" s="19">
        <f t="shared" si="28"/>
        <v>0</v>
      </c>
      <c r="R156" s="19">
        <f t="shared" si="28"/>
        <v>0</v>
      </c>
      <c r="S156" s="19">
        <f t="shared" si="28"/>
        <v>0</v>
      </c>
      <c r="T156" s="19">
        <f t="shared" si="28"/>
        <v>0</v>
      </c>
      <c r="U156" s="19"/>
      <c r="V156" s="19"/>
      <c r="W156" s="19"/>
    </row>
    <row r="157" spans="4:23" s="5" customFormat="1">
      <c r="D157" s="5">
        <f t="shared" ref="D157:D174" si="29">D156*(1+$F$66/100)</f>
        <v>1.5642741600000003</v>
      </c>
      <c r="E157" s="5">
        <f>1+E156</f>
        <v>3</v>
      </c>
      <c r="F157" s="19">
        <f>(F$14*52*$D157+IF($E157&lt;=F$59,F$16,0)+(F$19*F$42+F$20*F$43+F$21*F$44+F$22*F$45+F$23*F$46+F$24*F$47+F$25*F$48+F$26*F$49+F$27*F$50+F$28*F$51+F$29*F$52+F$30*F$53+F$31*F$54+F$32*F$55+F$33*F$56+F$34*F$57))*F$40*IF($E157&gt;F$64,0,1)*(1+F$67/100)^-$E157</f>
        <v>0</v>
      </c>
      <c r="G157" s="19">
        <f t="shared" si="28"/>
        <v>0</v>
      </c>
      <c r="H157" s="19">
        <f t="shared" si="28"/>
        <v>0</v>
      </c>
      <c r="I157" s="19">
        <f t="shared" si="28"/>
        <v>0</v>
      </c>
      <c r="J157" s="19">
        <f t="shared" si="28"/>
        <v>0</v>
      </c>
      <c r="K157" s="19">
        <f t="shared" si="28"/>
        <v>0</v>
      </c>
      <c r="L157" s="19">
        <f t="shared" si="28"/>
        <v>0</v>
      </c>
      <c r="M157" s="19">
        <f t="shared" si="28"/>
        <v>0</v>
      </c>
      <c r="N157" s="19">
        <f t="shared" si="28"/>
        <v>0</v>
      </c>
      <c r="O157" s="19">
        <f t="shared" si="28"/>
        <v>0</v>
      </c>
      <c r="P157" s="19">
        <f t="shared" si="28"/>
        <v>0</v>
      </c>
      <c r="Q157" s="19">
        <f t="shared" si="28"/>
        <v>0</v>
      </c>
      <c r="R157" s="19">
        <f t="shared" si="28"/>
        <v>0</v>
      </c>
      <c r="S157" s="19">
        <f t="shared" si="28"/>
        <v>0</v>
      </c>
      <c r="T157" s="19">
        <f t="shared" si="28"/>
        <v>0</v>
      </c>
      <c r="U157" s="19"/>
      <c r="V157" s="19"/>
      <c r="W157" s="19"/>
    </row>
    <row r="158" spans="4:23" s="5" customFormat="1">
      <c r="D158" s="5">
        <f t="shared" si="29"/>
        <v>1.5974367721920004</v>
      </c>
      <c r="E158" s="5">
        <f t="shared" ref="E158:E174" si="30">1+E157</f>
        <v>4</v>
      </c>
      <c r="F158" s="19">
        <f t="shared" si="28"/>
        <v>0</v>
      </c>
      <c r="G158" s="19">
        <f t="shared" si="28"/>
        <v>0</v>
      </c>
      <c r="H158" s="19">
        <f t="shared" si="28"/>
        <v>0</v>
      </c>
      <c r="I158" s="19">
        <f t="shared" si="28"/>
        <v>0</v>
      </c>
      <c r="J158" s="19">
        <f t="shared" si="28"/>
        <v>0</v>
      </c>
      <c r="K158" s="19">
        <f t="shared" si="28"/>
        <v>0</v>
      </c>
      <c r="L158" s="19">
        <f t="shared" si="28"/>
        <v>0</v>
      </c>
      <c r="M158" s="19">
        <f t="shared" si="28"/>
        <v>0</v>
      </c>
      <c r="N158" s="19">
        <f t="shared" si="28"/>
        <v>0</v>
      </c>
      <c r="O158" s="19">
        <f t="shared" si="28"/>
        <v>0</v>
      </c>
      <c r="P158" s="19">
        <f t="shared" si="28"/>
        <v>0</v>
      </c>
      <c r="Q158" s="19">
        <f t="shared" si="28"/>
        <v>0</v>
      </c>
      <c r="R158" s="19">
        <f t="shared" si="28"/>
        <v>0</v>
      </c>
      <c r="S158" s="19">
        <f t="shared" si="28"/>
        <v>0</v>
      </c>
      <c r="T158" s="19">
        <f t="shared" si="28"/>
        <v>0</v>
      </c>
      <c r="U158" s="19"/>
      <c r="V158" s="19"/>
      <c r="W158" s="19"/>
    </row>
    <row r="159" spans="4:23" s="5" customFormat="1">
      <c r="D159" s="5">
        <f t="shared" si="29"/>
        <v>1.6313024317624709</v>
      </c>
      <c r="E159" s="5">
        <f t="shared" si="30"/>
        <v>5</v>
      </c>
      <c r="F159" s="19">
        <f t="shared" si="28"/>
        <v>0</v>
      </c>
      <c r="G159" s="19">
        <f t="shared" si="28"/>
        <v>0</v>
      </c>
      <c r="H159" s="19">
        <f t="shared" si="28"/>
        <v>0</v>
      </c>
      <c r="I159" s="19">
        <f t="shared" si="28"/>
        <v>0</v>
      </c>
      <c r="J159" s="19">
        <f t="shared" si="28"/>
        <v>0</v>
      </c>
      <c r="K159" s="19">
        <f t="shared" si="28"/>
        <v>0</v>
      </c>
      <c r="L159" s="19">
        <f t="shared" si="28"/>
        <v>0</v>
      </c>
      <c r="M159" s="19">
        <f t="shared" si="28"/>
        <v>0</v>
      </c>
      <c r="N159" s="19">
        <f t="shared" si="28"/>
        <v>0</v>
      </c>
      <c r="O159" s="19">
        <f t="shared" si="28"/>
        <v>0</v>
      </c>
      <c r="P159" s="19">
        <f t="shared" si="28"/>
        <v>0</v>
      </c>
      <c r="Q159" s="19">
        <f t="shared" si="28"/>
        <v>0</v>
      </c>
      <c r="R159" s="19">
        <f t="shared" si="28"/>
        <v>0</v>
      </c>
      <c r="S159" s="19">
        <f t="shared" si="28"/>
        <v>0</v>
      </c>
      <c r="T159" s="19">
        <f t="shared" si="28"/>
        <v>0</v>
      </c>
      <c r="U159" s="19"/>
      <c r="V159" s="19"/>
      <c r="W159" s="19"/>
    </row>
    <row r="160" spans="4:23" s="5" customFormat="1">
      <c r="D160" s="5">
        <f t="shared" si="29"/>
        <v>1.6658860433158356</v>
      </c>
      <c r="E160" s="5">
        <f t="shared" si="30"/>
        <v>6</v>
      </c>
      <c r="F160" s="19">
        <f t="shared" si="28"/>
        <v>0</v>
      </c>
      <c r="G160" s="19">
        <f t="shared" si="28"/>
        <v>0</v>
      </c>
      <c r="H160" s="19">
        <f t="shared" si="28"/>
        <v>0</v>
      </c>
      <c r="I160" s="19">
        <f t="shared" si="28"/>
        <v>0</v>
      </c>
      <c r="J160" s="19">
        <f t="shared" si="28"/>
        <v>0</v>
      </c>
      <c r="K160" s="19">
        <f t="shared" si="28"/>
        <v>0</v>
      </c>
      <c r="L160" s="19">
        <f t="shared" si="28"/>
        <v>0</v>
      </c>
      <c r="M160" s="19">
        <f t="shared" si="28"/>
        <v>0</v>
      </c>
      <c r="N160" s="19">
        <f t="shared" si="28"/>
        <v>0</v>
      </c>
      <c r="O160" s="19">
        <f t="shared" si="28"/>
        <v>0</v>
      </c>
      <c r="P160" s="19">
        <f t="shared" si="28"/>
        <v>0</v>
      </c>
      <c r="Q160" s="19">
        <f t="shared" si="28"/>
        <v>0</v>
      </c>
      <c r="R160" s="19">
        <f t="shared" si="28"/>
        <v>0</v>
      </c>
      <c r="S160" s="19">
        <f t="shared" si="28"/>
        <v>0</v>
      </c>
      <c r="T160" s="19">
        <f t="shared" si="28"/>
        <v>0</v>
      </c>
    </row>
    <row r="161" spans="4:21" s="5" customFormat="1">
      <c r="D161" s="5">
        <f t="shared" si="29"/>
        <v>1.7012028274341315</v>
      </c>
      <c r="E161" s="5">
        <f t="shared" si="30"/>
        <v>7</v>
      </c>
      <c r="F161" s="19">
        <f t="shared" si="28"/>
        <v>0</v>
      </c>
      <c r="G161" s="19">
        <f t="shared" si="28"/>
        <v>0</v>
      </c>
      <c r="H161" s="19">
        <f t="shared" si="28"/>
        <v>0</v>
      </c>
      <c r="I161" s="19">
        <f t="shared" si="28"/>
        <v>0</v>
      </c>
      <c r="J161" s="19">
        <f t="shared" si="28"/>
        <v>0</v>
      </c>
      <c r="K161" s="19">
        <f t="shared" si="28"/>
        <v>0</v>
      </c>
      <c r="L161" s="19">
        <f t="shared" si="28"/>
        <v>0</v>
      </c>
      <c r="M161" s="19">
        <f t="shared" si="28"/>
        <v>0</v>
      </c>
      <c r="N161" s="19">
        <f t="shared" si="28"/>
        <v>0</v>
      </c>
      <c r="O161" s="19">
        <f t="shared" si="28"/>
        <v>0</v>
      </c>
      <c r="P161" s="19">
        <f t="shared" si="28"/>
        <v>0</v>
      </c>
      <c r="Q161" s="19">
        <f t="shared" si="28"/>
        <v>0</v>
      </c>
      <c r="R161" s="19">
        <f t="shared" si="28"/>
        <v>0</v>
      </c>
      <c r="S161" s="19">
        <f t="shared" si="28"/>
        <v>0</v>
      </c>
      <c r="T161" s="19">
        <f t="shared" si="28"/>
        <v>0</v>
      </c>
      <c r="U161" s="17"/>
    </row>
    <row r="162" spans="4:21" s="5" customFormat="1">
      <c r="D162" s="5">
        <f t="shared" si="29"/>
        <v>1.7372683273757352</v>
      </c>
      <c r="E162" s="5">
        <f t="shared" si="30"/>
        <v>8</v>
      </c>
      <c r="F162" s="19">
        <f t="shared" si="28"/>
        <v>0</v>
      </c>
      <c r="G162" s="19">
        <f t="shared" si="28"/>
        <v>0</v>
      </c>
      <c r="H162" s="19">
        <f t="shared" si="28"/>
        <v>0</v>
      </c>
      <c r="I162" s="19">
        <f t="shared" si="28"/>
        <v>0</v>
      </c>
      <c r="J162" s="19">
        <f t="shared" si="28"/>
        <v>0</v>
      </c>
      <c r="K162" s="19">
        <f t="shared" si="28"/>
        <v>0</v>
      </c>
      <c r="L162" s="19">
        <f t="shared" si="28"/>
        <v>0</v>
      </c>
      <c r="M162" s="19">
        <f t="shared" si="28"/>
        <v>0</v>
      </c>
      <c r="N162" s="19">
        <f t="shared" si="28"/>
        <v>0</v>
      </c>
      <c r="O162" s="19">
        <f t="shared" si="28"/>
        <v>0</v>
      </c>
      <c r="P162" s="19">
        <f t="shared" si="28"/>
        <v>0</v>
      </c>
      <c r="Q162" s="19">
        <f t="shared" si="28"/>
        <v>0</v>
      </c>
      <c r="R162" s="19">
        <f t="shared" si="28"/>
        <v>0</v>
      </c>
      <c r="S162" s="19">
        <f t="shared" si="28"/>
        <v>0</v>
      </c>
      <c r="T162" s="19">
        <f t="shared" si="28"/>
        <v>0</v>
      </c>
      <c r="U162" s="17"/>
    </row>
    <row r="163" spans="4:21" s="5" customFormat="1">
      <c r="D163" s="5">
        <f t="shared" si="29"/>
        <v>1.7740984159161011</v>
      </c>
      <c r="E163" s="5">
        <f t="shared" si="30"/>
        <v>9</v>
      </c>
      <c r="F163" s="19">
        <f t="shared" si="28"/>
        <v>0</v>
      </c>
      <c r="G163" s="19">
        <f t="shared" si="28"/>
        <v>0</v>
      </c>
      <c r="H163" s="19">
        <f t="shared" si="28"/>
        <v>0</v>
      </c>
      <c r="I163" s="19">
        <f t="shared" si="28"/>
        <v>0</v>
      </c>
      <c r="J163" s="19">
        <f t="shared" si="28"/>
        <v>0</v>
      </c>
      <c r="K163" s="19">
        <f t="shared" si="28"/>
        <v>0</v>
      </c>
      <c r="L163" s="19">
        <f t="shared" si="28"/>
        <v>0</v>
      </c>
      <c r="M163" s="19">
        <f t="shared" si="28"/>
        <v>0</v>
      </c>
      <c r="N163" s="19">
        <f t="shared" si="28"/>
        <v>0</v>
      </c>
      <c r="O163" s="19">
        <f t="shared" si="28"/>
        <v>0</v>
      </c>
      <c r="P163" s="19">
        <f t="shared" si="28"/>
        <v>0</v>
      </c>
      <c r="Q163" s="19">
        <f t="shared" si="28"/>
        <v>0</v>
      </c>
      <c r="R163" s="19">
        <f t="shared" si="28"/>
        <v>0</v>
      </c>
      <c r="S163" s="19">
        <f t="shared" si="28"/>
        <v>0</v>
      </c>
      <c r="T163" s="19">
        <f t="shared" si="28"/>
        <v>0</v>
      </c>
      <c r="U163" s="17"/>
    </row>
    <row r="164" spans="4:21" s="5" customFormat="1">
      <c r="D164" s="5">
        <f t="shared" si="29"/>
        <v>1.8117093023335227</v>
      </c>
      <c r="E164" s="5">
        <f t="shared" si="30"/>
        <v>10</v>
      </c>
      <c r="F164" s="19">
        <f t="shared" si="28"/>
        <v>0</v>
      </c>
      <c r="G164" s="19">
        <f t="shared" si="28"/>
        <v>0</v>
      </c>
      <c r="H164" s="19">
        <f t="shared" si="28"/>
        <v>0</v>
      </c>
      <c r="I164" s="19">
        <f t="shared" si="28"/>
        <v>0</v>
      </c>
      <c r="J164" s="19">
        <f t="shared" si="28"/>
        <v>0</v>
      </c>
      <c r="K164" s="19">
        <f t="shared" si="28"/>
        <v>0</v>
      </c>
      <c r="L164" s="19">
        <f t="shared" si="28"/>
        <v>0</v>
      </c>
      <c r="M164" s="19">
        <f t="shared" si="28"/>
        <v>0</v>
      </c>
      <c r="N164" s="19">
        <f t="shared" si="28"/>
        <v>0</v>
      </c>
      <c r="O164" s="19">
        <f t="shared" si="28"/>
        <v>0</v>
      </c>
      <c r="P164" s="19">
        <f t="shared" si="28"/>
        <v>0</v>
      </c>
      <c r="Q164" s="19">
        <f t="shared" si="28"/>
        <v>0</v>
      </c>
      <c r="R164" s="19">
        <f t="shared" si="28"/>
        <v>0</v>
      </c>
      <c r="S164" s="19">
        <f t="shared" si="28"/>
        <v>0</v>
      </c>
      <c r="T164" s="19">
        <f t="shared" si="28"/>
        <v>0</v>
      </c>
      <c r="U164" s="17"/>
    </row>
    <row r="165" spans="4:21" s="5" customFormat="1">
      <c r="D165" s="5">
        <f t="shared" si="29"/>
        <v>1.8501175395429936</v>
      </c>
      <c r="E165" s="5">
        <f t="shared" si="30"/>
        <v>11</v>
      </c>
      <c r="F165" s="19">
        <f t="shared" si="28"/>
        <v>0</v>
      </c>
      <c r="G165" s="19">
        <f t="shared" si="28"/>
        <v>0</v>
      </c>
      <c r="H165" s="19">
        <f t="shared" si="28"/>
        <v>0</v>
      </c>
      <c r="I165" s="19">
        <f t="shared" si="28"/>
        <v>0</v>
      </c>
      <c r="J165" s="19">
        <f t="shared" si="28"/>
        <v>0</v>
      </c>
      <c r="K165" s="19">
        <f t="shared" si="28"/>
        <v>0</v>
      </c>
      <c r="L165" s="19">
        <f t="shared" si="28"/>
        <v>0</v>
      </c>
      <c r="M165" s="19">
        <f t="shared" si="28"/>
        <v>0</v>
      </c>
      <c r="N165" s="19">
        <f t="shared" si="28"/>
        <v>0</v>
      </c>
      <c r="O165" s="19">
        <f t="shared" si="28"/>
        <v>0</v>
      </c>
      <c r="P165" s="19">
        <f t="shared" si="28"/>
        <v>0</v>
      </c>
      <c r="Q165" s="19">
        <f t="shared" si="28"/>
        <v>0</v>
      </c>
      <c r="R165" s="19">
        <f t="shared" si="28"/>
        <v>0</v>
      </c>
      <c r="S165" s="19">
        <f t="shared" si="28"/>
        <v>0</v>
      </c>
      <c r="T165" s="19">
        <f t="shared" si="28"/>
        <v>0</v>
      </c>
      <c r="U165" s="17"/>
    </row>
    <row r="166" spans="4:21" s="5" customFormat="1">
      <c r="D166" s="5">
        <f t="shared" si="29"/>
        <v>1.8893400313813054</v>
      </c>
      <c r="E166" s="5">
        <f t="shared" si="30"/>
        <v>12</v>
      </c>
      <c r="F166" s="19">
        <f t="shared" si="28"/>
        <v>0</v>
      </c>
      <c r="G166" s="19">
        <f t="shared" si="28"/>
        <v>0</v>
      </c>
      <c r="H166" s="19">
        <f t="shared" si="28"/>
        <v>0</v>
      </c>
      <c r="I166" s="19">
        <f t="shared" si="28"/>
        <v>0</v>
      </c>
      <c r="J166" s="19">
        <f t="shared" si="28"/>
        <v>0</v>
      </c>
      <c r="K166" s="19">
        <f t="shared" si="28"/>
        <v>0</v>
      </c>
      <c r="L166" s="19">
        <f t="shared" si="28"/>
        <v>0</v>
      </c>
      <c r="M166" s="19">
        <f t="shared" si="28"/>
        <v>0</v>
      </c>
      <c r="N166" s="19">
        <f t="shared" si="28"/>
        <v>0</v>
      </c>
      <c r="O166" s="19">
        <f t="shared" si="28"/>
        <v>0</v>
      </c>
      <c r="P166" s="19">
        <f t="shared" si="28"/>
        <v>0</v>
      </c>
      <c r="Q166" s="19">
        <f t="shared" si="28"/>
        <v>0</v>
      </c>
      <c r="R166" s="19">
        <f t="shared" si="28"/>
        <v>0</v>
      </c>
      <c r="S166" s="19">
        <f t="shared" si="28"/>
        <v>0</v>
      </c>
      <c r="T166" s="19">
        <f t="shared" si="28"/>
        <v>0</v>
      </c>
      <c r="U166" s="17"/>
    </row>
    <row r="167" spans="4:21" s="5" customFormat="1">
      <c r="D167" s="5">
        <f t="shared" si="29"/>
        <v>1.9293940400465892</v>
      </c>
      <c r="E167" s="5">
        <f t="shared" si="30"/>
        <v>13</v>
      </c>
      <c r="F167" s="19">
        <f t="shared" si="28"/>
        <v>0</v>
      </c>
      <c r="G167" s="19">
        <f t="shared" si="28"/>
        <v>0</v>
      </c>
      <c r="H167" s="19">
        <f t="shared" si="28"/>
        <v>0</v>
      </c>
      <c r="I167" s="19">
        <f t="shared" si="28"/>
        <v>0</v>
      </c>
      <c r="J167" s="19">
        <f t="shared" si="28"/>
        <v>0</v>
      </c>
      <c r="K167" s="19">
        <f t="shared" si="28"/>
        <v>0</v>
      </c>
      <c r="L167" s="19">
        <f t="shared" si="28"/>
        <v>0</v>
      </c>
      <c r="M167" s="19">
        <f t="shared" si="28"/>
        <v>0</v>
      </c>
      <c r="N167" s="19">
        <f t="shared" si="28"/>
        <v>0</v>
      </c>
      <c r="O167" s="19">
        <f t="shared" si="28"/>
        <v>0</v>
      </c>
      <c r="P167" s="19">
        <f t="shared" si="28"/>
        <v>0</v>
      </c>
      <c r="Q167" s="19">
        <f t="shared" si="28"/>
        <v>0</v>
      </c>
      <c r="R167" s="19">
        <f t="shared" si="28"/>
        <v>0</v>
      </c>
      <c r="S167" s="19">
        <f t="shared" si="28"/>
        <v>0</v>
      </c>
      <c r="T167" s="19">
        <f t="shared" si="28"/>
        <v>0</v>
      </c>
      <c r="U167" s="17"/>
    </row>
    <row r="168" spans="4:21" s="5" customFormat="1">
      <c r="D168" s="5">
        <f t="shared" si="29"/>
        <v>1.9702971936955771</v>
      </c>
      <c r="E168" s="5">
        <f t="shared" si="30"/>
        <v>14</v>
      </c>
      <c r="F168" s="19">
        <f t="shared" si="28"/>
        <v>0</v>
      </c>
      <c r="G168" s="19">
        <f t="shared" si="28"/>
        <v>0</v>
      </c>
      <c r="H168" s="19">
        <f t="shared" si="28"/>
        <v>0</v>
      </c>
      <c r="I168" s="19">
        <f t="shared" si="28"/>
        <v>0</v>
      </c>
      <c r="J168" s="19">
        <f t="shared" si="28"/>
        <v>0</v>
      </c>
      <c r="K168" s="19">
        <f t="shared" si="28"/>
        <v>0</v>
      </c>
      <c r="L168" s="19">
        <f t="shared" si="28"/>
        <v>0</v>
      </c>
      <c r="M168" s="19">
        <f t="shared" si="28"/>
        <v>0</v>
      </c>
      <c r="N168" s="19">
        <f t="shared" si="28"/>
        <v>0</v>
      </c>
      <c r="O168" s="19">
        <f t="shared" si="28"/>
        <v>0</v>
      </c>
      <c r="P168" s="19">
        <f t="shared" si="28"/>
        <v>0</v>
      </c>
      <c r="Q168" s="19">
        <f t="shared" si="28"/>
        <v>0</v>
      </c>
      <c r="R168" s="19">
        <f t="shared" si="28"/>
        <v>0</v>
      </c>
      <c r="S168" s="19">
        <f t="shared" si="28"/>
        <v>0</v>
      </c>
      <c r="T168" s="19">
        <f t="shared" si="28"/>
        <v>0</v>
      </c>
      <c r="U168" s="17"/>
    </row>
    <row r="169" spans="4:21" s="5" customFormat="1">
      <c r="D169" s="5">
        <f t="shared" si="29"/>
        <v>2.0120674942019234</v>
      </c>
      <c r="E169" s="5">
        <f t="shared" si="30"/>
        <v>15</v>
      </c>
      <c r="F169" s="19">
        <f t="shared" si="28"/>
        <v>0</v>
      </c>
      <c r="G169" s="19">
        <f t="shared" si="28"/>
        <v>0</v>
      </c>
      <c r="H169" s="19">
        <f t="shared" si="28"/>
        <v>0</v>
      </c>
      <c r="I169" s="19">
        <f t="shared" si="28"/>
        <v>0</v>
      </c>
      <c r="J169" s="19">
        <f t="shared" si="28"/>
        <v>0</v>
      </c>
      <c r="K169" s="19">
        <f t="shared" si="28"/>
        <v>0</v>
      </c>
      <c r="L169" s="19">
        <f t="shared" si="28"/>
        <v>0</v>
      </c>
      <c r="M169" s="19">
        <f t="shared" si="28"/>
        <v>0</v>
      </c>
      <c r="N169" s="19">
        <f t="shared" si="28"/>
        <v>0</v>
      </c>
      <c r="O169" s="19">
        <f t="shared" si="28"/>
        <v>0</v>
      </c>
      <c r="P169" s="19">
        <f t="shared" si="28"/>
        <v>0</v>
      </c>
      <c r="Q169" s="19">
        <f t="shared" si="28"/>
        <v>0</v>
      </c>
      <c r="R169" s="19">
        <f t="shared" si="28"/>
        <v>0</v>
      </c>
      <c r="S169" s="19">
        <f t="shared" si="28"/>
        <v>0</v>
      </c>
      <c r="T169" s="19">
        <f t="shared" si="28"/>
        <v>0</v>
      </c>
      <c r="U169" s="17"/>
    </row>
    <row r="170" spans="4:21" s="5" customFormat="1">
      <c r="D170" s="5">
        <f t="shared" si="29"/>
        <v>2.0547233250790042</v>
      </c>
      <c r="E170" s="5">
        <f t="shared" si="30"/>
        <v>16</v>
      </c>
      <c r="F170" s="19">
        <f t="shared" si="28"/>
        <v>0</v>
      </c>
      <c r="G170" s="19">
        <f t="shared" si="28"/>
        <v>0</v>
      </c>
      <c r="H170" s="19">
        <f t="shared" si="28"/>
        <v>0</v>
      </c>
      <c r="I170" s="19">
        <f t="shared" si="28"/>
        <v>0</v>
      </c>
      <c r="J170" s="19">
        <f t="shared" si="28"/>
        <v>0</v>
      </c>
      <c r="K170" s="19">
        <f t="shared" si="28"/>
        <v>0</v>
      </c>
      <c r="L170" s="19">
        <f t="shared" si="28"/>
        <v>0</v>
      </c>
      <c r="M170" s="19">
        <f t="shared" si="28"/>
        <v>0</v>
      </c>
      <c r="N170" s="19">
        <f t="shared" si="28"/>
        <v>0</v>
      </c>
      <c r="O170" s="19">
        <f t="shared" si="28"/>
        <v>0</v>
      </c>
      <c r="P170" s="19">
        <f t="shared" si="28"/>
        <v>0</v>
      </c>
      <c r="Q170" s="19">
        <f t="shared" si="28"/>
        <v>0</v>
      </c>
      <c r="R170" s="19">
        <f t="shared" si="28"/>
        <v>0</v>
      </c>
      <c r="S170" s="19">
        <f t="shared" si="28"/>
        <v>0</v>
      </c>
      <c r="T170" s="19">
        <f t="shared" si="28"/>
        <v>0</v>
      </c>
      <c r="U170" s="17"/>
    </row>
    <row r="171" spans="4:21" s="5" customFormat="1">
      <c r="D171" s="5">
        <f t="shared" si="29"/>
        <v>2.0982834595706792</v>
      </c>
      <c r="E171" s="5">
        <f>1+E170</f>
        <v>17</v>
      </c>
      <c r="F171" s="19">
        <f t="shared" si="28"/>
        <v>0</v>
      </c>
      <c r="G171" s="19">
        <f t="shared" si="28"/>
        <v>0</v>
      </c>
      <c r="H171" s="19">
        <f t="shared" si="28"/>
        <v>0</v>
      </c>
      <c r="I171" s="19">
        <f t="shared" si="28"/>
        <v>0</v>
      </c>
      <c r="J171" s="19">
        <f t="shared" si="28"/>
        <v>0</v>
      </c>
      <c r="K171" s="19">
        <f t="shared" si="28"/>
        <v>0</v>
      </c>
      <c r="L171" s="19">
        <f t="shared" si="28"/>
        <v>0</v>
      </c>
      <c r="M171" s="19">
        <f t="shared" si="28"/>
        <v>0</v>
      </c>
      <c r="N171" s="19">
        <f t="shared" si="28"/>
        <v>0</v>
      </c>
      <c r="O171" s="19">
        <f t="shared" si="28"/>
        <v>0</v>
      </c>
      <c r="P171" s="19">
        <f t="shared" si="28"/>
        <v>0</v>
      </c>
      <c r="Q171" s="19">
        <f t="shared" si="28"/>
        <v>0</v>
      </c>
      <c r="R171" s="19">
        <f t="shared" si="28"/>
        <v>0</v>
      </c>
      <c r="S171" s="19">
        <f t="shared" si="28"/>
        <v>0</v>
      </c>
      <c r="T171" s="19">
        <f t="shared" si="28"/>
        <v>0</v>
      </c>
      <c r="U171" s="17"/>
    </row>
    <row r="172" spans="4:21" s="5" customFormat="1">
      <c r="D172" s="5">
        <f t="shared" si="29"/>
        <v>2.1427670689135776</v>
      </c>
      <c r="E172" s="5">
        <f t="shared" si="30"/>
        <v>18</v>
      </c>
      <c r="F172" s="19">
        <f t="shared" si="28"/>
        <v>0</v>
      </c>
      <c r="G172" s="19">
        <f t="shared" si="28"/>
        <v>0</v>
      </c>
      <c r="H172" s="19">
        <f t="shared" si="28"/>
        <v>0</v>
      </c>
      <c r="I172" s="19">
        <f t="shared" si="28"/>
        <v>0</v>
      </c>
      <c r="J172" s="19">
        <f t="shared" si="28"/>
        <v>0</v>
      </c>
      <c r="K172" s="19">
        <f t="shared" si="28"/>
        <v>0</v>
      </c>
      <c r="L172" s="19">
        <f t="shared" si="28"/>
        <v>0</v>
      </c>
      <c r="M172" s="19">
        <f t="shared" si="28"/>
        <v>0</v>
      </c>
      <c r="N172" s="19">
        <f t="shared" si="28"/>
        <v>0</v>
      </c>
      <c r="O172" s="19">
        <f t="shared" si="28"/>
        <v>0</v>
      </c>
      <c r="P172" s="19">
        <f t="shared" si="28"/>
        <v>0</v>
      </c>
      <c r="Q172" s="19">
        <f t="shared" si="28"/>
        <v>0</v>
      </c>
      <c r="R172" s="19">
        <f t="shared" si="28"/>
        <v>0</v>
      </c>
      <c r="S172" s="19">
        <f t="shared" ref="G172:T174" si="31">(S$14*52*$D172+IF($E172&lt;=S$59,S$16,0)+(S$19*S$42+S$20*S$43+S$21*S$44+S$22*S$45+S$23*S$46+S$24*S$47+S$25*S$48+S$26*S$49+S$27*S$50+S$28*S$51+S$29*S$52+S$30*S$53+S$31*S$54+S$32*S$55+S$33*S$56+S$34*S$57))*S$40*IF($E172&gt;S$64,0,1)*(1+S$67/100)^-$E172</f>
        <v>0</v>
      </c>
      <c r="T172" s="19">
        <f t="shared" si="31"/>
        <v>0</v>
      </c>
      <c r="U172" s="17"/>
    </row>
    <row r="173" spans="4:21" s="5" customFormat="1">
      <c r="D173" s="5">
        <f t="shared" si="29"/>
        <v>2.1881937307745458</v>
      </c>
      <c r="E173" s="5">
        <f t="shared" si="30"/>
        <v>19</v>
      </c>
      <c r="F173" s="19">
        <f t="shared" si="28"/>
        <v>0</v>
      </c>
      <c r="G173" s="19">
        <f t="shared" si="31"/>
        <v>0</v>
      </c>
      <c r="H173" s="19">
        <f t="shared" si="31"/>
        <v>0</v>
      </c>
      <c r="I173" s="19">
        <f t="shared" si="31"/>
        <v>0</v>
      </c>
      <c r="J173" s="19">
        <f t="shared" si="31"/>
        <v>0</v>
      </c>
      <c r="K173" s="19">
        <f t="shared" si="31"/>
        <v>0</v>
      </c>
      <c r="L173" s="19">
        <f t="shared" si="31"/>
        <v>0</v>
      </c>
      <c r="M173" s="19">
        <f t="shared" si="31"/>
        <v>0</v>
      </c>
      <c r="N173" s="19">
        <f t="shared" si="31"/>
        <v>0</v>
      </c>
      <c r="O173" s="19">
        <f t="shared" si="31"/>
        <v>0</v>
      </c>
      <c r="P173" s="19">
        <f t="shared" si="31"/>
        <v>0</v>
      </c>
      <c r="Q173" s="19">
        <f t="shared" si="31"/>
        <v>0</v>
      </c>
      <c r="R173" s="19">
        <f t="shared" si="31"/>
        <v>0</v>
      </c>
      <c r="S173" s="19">
        <f t="shared" si="31"/>
        <v>0</v>
      </c>
      <c r="T173" s="19">
        <f t="shared" si="31"/>
        <v>0</v>
      </c>
      <c r="U173" s="17"/>
    </row>
    <row r="174" spans="4:21" s="5" customFormat="1">
      <c r="D174" s="5">
        <f t="shared" si="29"/>
        <v>2.2345834378669664</v>
      </c>
      <c r="E174" s="5">
        <f t="shared" si="30"/>
        <v>20</v>
      </c>
      <c r="F174" s="19">
        <f t="shared" si="28"/>
        <v>0</v>
      </c>
      <c r="G174" s="19">
        <f t="shared" si="31"/>
        <v>0</v>
      </c>
      <c r="H174" s="19">
        <f t="shared" si="31"/>
        <v>0</v>
      </c>
      <c r="I174" s="19">
        <f t="shared" si="31"/>
        <v>0</v>
      </c>
      <c r="J174" s="19">
        <f t="shared" si="31"/>
        <v>0</v>
      </c>
      <c r="K174" s="19">
        <f t="shared" si="31"/>
        <v>0</v>
      </c>
      <c r="L174" s="19">
        <f t="shared" si="31"/>
        <v>0</v>
      </c>
      <c r="M174" s="19">
        <f t="shared" si="31"/>
        <v>0</v>
      </c>
      <c r="N174" s="19">
        <f t="shared" si="31"/>
        <v>0</v>
      </c>
      <c r="O174" s="19">
        <f t="shared" si="31"/>
        <v>0</v>
      </c>
      <c r="P174" s="19">
        <f t="shared" si="31"/>
        <v>0</v>
      </c>
      <c r="Q174" s="19">
        <f t="shared" si="31"/>
        <v>0</v>
      </c>
      <c r="R174" s="19">
        <f t="shared" si="31"/>
        <v>0</v>
      </c>
      <c r="S174" s="19">
        <f t="shared" si="31"/>
        <v>0</v>
      </c>
      <c r="T174" s="19">
        <f t="shared" si="31"/>
        <v>0</v>
      </c>
      <c r="U174" s="17"/>
    </row>
    <row r="175" spans="4:21" s="5" customFormat="1">
      <c r="E175" s="16"/>
      <c r="F175" s="17"/>
      <c r="G175" s="17"/>
      <c r="H175" s="17"/>
      <c r="J175" s="17"/>
      <c r="K175" s="17"/>
      <c r="L175" s="17"/>
      <c r="N175" s="17"/>
      <c r="O175" s="17"/>
      <c r="P175" s="17"/>
      <c r="R175" s="17"/>
      <c r="S175" s="17"/>
      <c r="T175" s="17"/>
    </row>
    <row r="176" spans="4:21" s="5" customFormat="1">
      <c r="E176" s="16"/>
      <c r="F176" s="17"/>
      <c r="G176" s="17"/>
      <c r="H176" s="17"/>
      <c r="J176" s="17"/>
      <c r="K176" s="17"/>
      <c r="L176" s="17"/>
      <c r="N176" s="17"/>
      <c r="O176" s="17"/>
      <c r="P176" s="17"/>
      <c r="R176" s="17"/>
      <c r="S176" s="17"/>
      <c r="T176" s="17"/>
    </row>
    <row r="177" spans="5:20" s="5" customFormat="1">
      <c r="E177" s="16"/>
      <c r="F177" s="17"/>
      <c r="G177" s="17"/>
      <c r="H177" s="17"/>
      <c r="J177" s="17"/>
      <c r="K177" s="17"/>
      <c r="L177" s="17"/>
      <c r="N177" s="17"/>
      <c r="O177" s="17"/>
      <c r="P177" s="17"/>
      <c r="R177" s="17"/>
      <c r="S177" s="17"/>
      <c r="T177" s="17"/>
    </row>
    <row r="178" spans="5:20" s="5" customFormat="1">
      <c r="E178" s="16"/>
      <c r="F178" s="17"/>
      <c r="G178" s="17"/>
      <c r="H178" s="17"/>
      <c r="J178" s="17"/>
      <c r="K178" s="17"/>
      <c r="L178" s="17"/>
      <c r="N178" s="17"/>
      <c r="O178" s="17"/>
      <c r="P178" s="17"/>
      <c r="R178" s="17"/>
      <c r="S178" s="17"/>
      <c r="T178" s="17"/>
    </row>
    <row r="179" spans="5:20" s="5" customFormat="1">
      <c r="E179" s="16"/>
      <c r="F179" s="17"/>
      <c r="G179" s="17"/>
      <c r="H179" s="17"/>
      <c r="J179" s="17"/>
      <c r="K179" s="17"/>
      <c r="L179" s="17"/>
      <c r="N179" s="17"/>
      <c r="O179" s="17"/>
      <c r="P179" s="17"/>
      <c r="R179" s="17"/>
      <c r="S179" s="17"/>
      <c r="T179" s="17"/>
    </row>
    <row r="180" spans="5:20" s="5" customFormat="1">
      <c r="E180" s="16"/>
      <c r="F180" s="17"/>
      <c r="G180" s="17"/>
      <c r="H180" s="17"/>
      <c r="J180" s="17"/>
      <c r="K180" s="17"/>
      <c r="L180" s="17"/>
      <c r="N180" s="17"/>
      <c r="O180" s="17"/>
      <c r="P180" s="17"/>
      <c r="R180" s="17"/>
      <c r="S180" s="17"/>
      <c r="T180" s="17"/>
    </row>
    <row r="181" spans="5:20" s="5" customFormat="1">
      <c r="E181" s="16"/>
      <c r="F181" s="17"/>
      <c r="G181" s="17"/>
      <c r="H181" s="17"/>
      <c r="J181" s="17"/>
      <c r="K181" s="17"/>
      <c r="L181" s="17"/>
      <c r="N181" s="17"/>
      <c r="O181" s="17"/>
      <c r="P181" s="17"/>
      <c r="R181" s="17"/>
      <c r="S181" s="17"/>
      <c r="T181" s="17"/>
    </row>
    <row r="182" spans="5:20" s="5" customFormat="1">
      <c r="E182" s="16"/>
      <c r="F182" s="17"/>
      <c r="G182" s="17"/>
      <c r="H182" s="17"/>
      <c r="J182" s="17"/>
      <c r="K182" s="17"/>
      <c r="L182" s="17"/>
      <c r="N182" s="17"/>
      <c r="O182" s="17"/>
      <c r="P182" s="17"/>
      <c r="R182" s="17"/>
      <c r="S182" s="17"/>
      <c r="T182" s="17"/>
    </row>
    <row r="183" spans="5:20" s="5" customFormat="1">
      <c r="E183" s="16"/>
      <c r="F183" s="17"/>
      <c r="G183" s="17"/>
      <c r="H183" s="17"/>
      <c r="J183" s="17"/>
      <c r="K183" s="17"/>
      <c r="L183" s="17"/>
      <c r="N183" s="17"/>
      <c r="O183" s="17"/>
      <c r="P183" s="17"/>
      <c r="R183" s="17"/>
      <c r="S183" s="17"/>
      <c r="T183" s="17"/>
    </row>
    <row r="184" spans="5:20" s="5" customFormat="1">
      <c r="E184" s="16"/>
      <c r="F184" s="17"/>
      <c r="G184" s="17"/>
      <c r="H184" s="17"/>
      <c r="J184" s="17"/>
      <c r="K184" s="17"/>
      <c r="L184" s="17"/>
      <c r="N184" s="17"/>
      <c r="O184" s="17"/>
      <c r="P184" s="17"/>
      <c r="R184" s="17"/>
      <c r="S184" s="17"/>
      <c r="T184" s="17"/>
    </row>
    <row r="185" spans="5:20" s="5" customFormat="1">
      <c r="E185" s="16"/>
      <c r="F185" s="17"/>
      <c r="G185" s="17"/>
      <c r="H185" s="17"/>
      <c r="J185" s="17"/>
      <c r="K185" s="17"/>
      <c r="L185" s="17"/>
      <c r="N185" s="17"/>
      <c r="O185" s="17"/>
      <c r="P185" s="17"/>
      <c r="R185" s="17"/>
      <c r="S185" s="17"/>
      <c r="T185" s="17"/>
    </row>
    <row r="186" spans="5:20" s="5" customFormat="1">
      <c r="E186" s="16"/>
      <c r="F186" s="17"/>
      <c r="G186" s="17"/>
      <c r="H186" s="17"/>
      <c r="J186" s="17"/>
      <c r="K186" s="17"/>
      <c r="L186" s="17"/>
      <c r="N186" s="17"/>
      <c r="O186" s="17"/>
      <c r="P186" s="17"/>
      <c r="R186" s="17"/>
      <c r="S186" s="17"/>
      <c r="T186" s="17"/>
    </row>
  </sheetData>
  <mergeCells count="4">
    <mergeCell ref="C71:E71"/>
    <mergeCell ref="C38:E38"/>
    <mergeCell ref="C5:F5"/>
    <mergeCell ref="C63:E63"/>
  </mergeCells>
  <pageMargins left="0.25" right="0.25" top="0.75" bottom="0.75" header="0.3" footer="0.3"/>
  <pageSetup paperSize="8" scale="67" orientation="landscape" verticalDpi="300"/>
  <rowBreaks count="1" manualBreakCount="1">
    <brk id="93" max="17"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J63"/>
  <sheetViews>
    <sheetView workbookViewId="0">
      <selection activeCell="M31" sqref="M31"/>
    </sheetView>
  </sheetViews>
  <sheetFormatPr defaultColWidth="11.42578125" defaultRowHeight="15"/>
  <sheetData>
    <row r="1" spans="1:10">
      <c r="A1" s="154"/>
      <c r="B1" s="154"/>
      <c r="C1" s="154"/>
      <c r="D1" s="154"/>
      <c r="E1" s="154"/>
      <c r="F1" s="154"/>
      <c r="G1" s="154"/>
      <c r="H1" s="154"/>
      <c r="I1" s="154"/>
      <c r="J1" s="154"/>
    </row>
    <row r="2" spans="1:10">
      <c r="A2" s="154"/>
      <c r="B2" s="154"/>
      <c r="C2" s="154"/>
      <c r="D2" s="154"/>
      <c r="E2" s="154"/>
      <c r="F2" s="154"/>
      <c r="G2" s="154"/>
      <c r="H2" s="154"/>
      <c r="I2" s="154"/>
      <c r="J2" s="154"/>
    </row>
    <row r="3" spans="1:10">
      <c r="A3" s="154"/>
      <c r="B3" s="154"/>
      <c r="C3" s="154"/>
      <c r="D3" s="154"/>
      <c r="E3" s="154"/>
      <c r="F3" s="154"/>
      <c r="G3" s="154"/>
      <c r="H3" s="154"/>
      <c r="I3" s="154"/>
      <c r="J3" s="154"/>
    </row>
    <row r="4" spans="1:10">
      <c r="A4" s="154"/>
      <c r="B4" s="154"/>
      <c r="C4" s="154"/>
      <c r="D4" s="154"/>
      <c r="E4" s="154"/>
      <c r="F4" s="154"/>
      <c r="G4" s="154"/>
      <c r="H4" s="154"/>
      <c r="I4" s="154"/>
      <c r="J4" s="154"/>
    </row>
    <row r="5" spans="1:10">
      <c r="A5" s="154"/>
      <c r="B5" s="154"/>
      <c r="C5" s="154"/>
      <c r="D5" s="154"/>
      <c r="E5" s="154"/>
      <c r="F5" s="154"/>
      <c r="G5" s="154"/>
      <c r="H5" s="154"/>
      <c r="I5" s="154"/>
      <c r="J5" s="154"/>
    </row>
    <row r="6" spans="1:10">
      <c r="A6" s="154"/>
      <c r="B6" s="154"/>
      <c r="C6" s="154"/>
      <c r="D6" s="154"/>
      <c r="E6" s="154"/>
      <c r="F6" s="154"/>
      <c r="G6" s="154"/>
      <c r="H6" s="154"/>
      <c r="I6" s="154"/>
      <c r="J6" s="154"/>
    </row>
    <row r="7" spans="1:10">
      <c r="A7" s="154"/>
      <c r="B7" s="154"/>
      <c r="C7" s="154"/>
      <c r="D7" s="154"/>
      <c r="E7" s="154"/>
      <c r="F7" s="154"/>
      <c r="G7" s="154"/>
      <c r="H7" s="154"/>
      <c r="I7" s="154"/>
      <c r="J7" s="154"/>
    </row>
    <row r="8" spans="1:10">
      <c r="A8" s="154"/>
      <c r="B8" s="154"/>
      <c r="C8" s="154"/>
      <c r="D8" s="154"/>
      <c r="E8" s="154"/>
      <c r="F8" s="154"/>
      <c r="G8" s="154"/>
      <c r="H8" s="154"/>
      <c r="I8" s="154"/>
      <c r="J8" s="154"/>
    </row>
    <row r="9" spans="1:10">
      <c r="A9" s="154"/>
      <c r="B9" s="154"/>
      <c r="C9" s="154"/>
      <c r="D9" s="154"/>
      <c r="E9" s="154"/>
      <c r="F9" s="154"/>
      <c r="G9" s="154"/>
      <c r="H9" s="154"/>
      <c r="I9" s="154"/>
      <c r="J9" s="154"/>
    </row>
    <row r="10" spans="1:10">
      <c r="A10" s="154"/>
      <c r="B10" s="154"/>
      <c r="C10" s="154"/>
      <c r="D10" s="154"/>
      <c r="E10" s="154"/>
      <c r="F10" s="154"/>
      <c r="G10" s="154"/>
      <c r="H10" s="154"/>
      <c r="I10" s="154"/>
      <c r="J10" s="154"/>
    </row>
    <row r="11" spans="1:10">
      <c r="A11" s="154"/>
      <c r="B11" s="154"/>
      <c r="C11" s="154"/>
      <c r="D11" s="154"/>
      <c r="E11" s="154"/>
      <c r="F11" s="154"/>
      <c r="G11" s="154"/>
      <c r="H11" s="154"/>
      <c r="I11" s="154"/>
      <c r="J11" s="154"/>
    </row>
    <row r="12" spans="1:10">
      <c r="A12" s="154"/>
      <c r="B12" s="154"/>
      <c r="C12" s="154"/>
      <c r="D12" s="154"/>
      <c r="E12" s="154"/>
      <c r="F12" s="154"/>
      <c r="G12" s="154"/>
      <c r="H12" s="154"/>
      <c r="I12" s="154"/>
      <c r="J12" s="154"/>
    </row>
    <row r="13" spans="1:10">
      <c r="A13" s="154"/>
      <c r="B13" s="154"/>
      <c r="C13" s="154"/>
      <c r="D13" s="154"/>
      <c r="E13" s="154"/>
      <c r="F13" s="154"/>
      <c r="G13" s="154"/>
      <c r="H13" s="154"/>
      <c r="I13" s="154"/>
      <c r="J13" s="154"/>
    </row>
    <row r="14" spans="1:10">
      <c r="A14" s="154"/>
      <c r="B14" s="154"/>
      <c r="C14" s="154"/>
      <c r="D14" s="154"/>
      <c r="E14" s="154"/>
      <c r="F14" s="154"/>
      <c r="G14" s="154"/>
      <c r="H14" s="154"/>
      <c r="I14" s="154"/>
      <c r="J14" s="154"/>
    </row>
    <row r="15" spans="1:10">
      <c r="A15" s="154"/>
      <c r="B15" s="154"/>
      <c r="C15" s="154"/>
      <c r="D15" s="154"/>
      <c r="E15" s="154"/>
      <c r="F15" s="154"/>
      <c r="G15" s="154"/>
      <c r="H15" s="154"/>
      <c r="I15" s="154"/>
      <c r="J15" s="154"/>
    </row>
    <row r="16" spans="1:10">
      <c r="A16" s="154"/>
      <c r="B16" s="154"/>
      <c r="C16" s="154"/>
      <c r="D16" s="154"/>
      <c r="E16" s="154"/>
      <c r="F16" s="154"/>
      <c r="G16" s="154"/>
      <c r="H16" s="154"/>
      <c r="I16" s="154"/>
      <c r="J16" s="154"/>
    </row>
    <row r="17" spans="1:10">
      <c r="A17" s="154"/>
      <c r="B17" s="154"/>
      <c r="C17" s="154"/>
      <c r="D17" s="154"/>
      <c r="E17" s="154"/>
      <c r="F17" s="154"/>
      <c r="G17" s="154"/>
      <c r="H17" s="154"/>
      <c r="I17" s="154"/>
      <c r="J17" s="154"/>
    </row>
    <row r="18" spans="1:10">
      <c r="A18" s="154"/>
      <c r="B18" s="154"/>
      <c r="C18" s="154"/>
      <c r="D18" s="154"/>
      <c r="E18" s="154"/>
      <c r="F18" s="154"/>
      <c r="G18" s="154"/>
      <c r="H18" s="154"/>
      <c r="I18" s="154"/>
      <c r="J18" s="154"/>
    </row>
    <row r="19" spans="1:10">
      <c r="A19" s="154"/>
      <c r="B19" s="154"/>
      <c r="C19" s="154"/>
      <c r="D19" s="154"/>
      <c r="E19" s="154"/>
      <c r="F19" s="154"/>
      <c r="G19" s="154"/>
      <c r="H19" s="154"/>
      <c r="I19" s="154"/>
      <c r="J19" s="154"/>
    </row>
    <row r="20" spans="1:10">
      <c r="A20" s="154"/>
      <c r="B20" s="154"/>
      <c r="C20" s="154"/>
      <c r="D20" s="154"/>
      <c r="E20" s="154"/>
      <c r="F20" s="154"/>
      <c r="G20" s="154"/>
      <c r="H20" s="154"/>
      <c r="I20" s="154"/>
      <c r="J20" s="154"/>
    </row>
    <row r="21" spans="1:10">
      <c r="A21" s="154"/>
      <c r="B21" s="154"/>
      <c r="C21" s="154"/>
      <c r="D21" s="154"/>
      <c r="E21" s="154"/>
      <c r="F21" s="154"/>
      <c r="G21" s="154"/>
      <c r="H21" s="154"/>
      <c r="I21" s="154"/>
      <c r="J21" s="154"/>
    </row>
    <row r="22" spans="1:10">
      <c r="A22" s="154"/>
      <c r="B22" s="154"/>
      <c r="C22" s="154"/>
      <c r="D22" s="154"/>
      <c r="E22" s="154"/>
      <c r="F22" s="154"/>
      <c r="G22" s="154"/>
      <c r="H22" s="154"/>
      <c r="I22" s="154"/>
      <c r="J22" s="154"/>
    </row>
    <row r="23" spans="1:10">
      <c r="A23" s="154"/>
      <c r="B23" s="154"/>
      <c r="C23" s="154"/>
      <c r="D23" s="154"/>
      <c r="E23" s="154"/>
      <c r="F23" s="154"/>
      <c r="G23" s="154"/>
      <c r="H23" s="154"/>
      <c r="I23" s="154"/>
      <c r="J23" s="154"/>
    </row>
    <row r="24" spans="1:10">
      <c r="A24" s="154"/>
      <c r="B24" s="154"/>
      <c r="C24" s="154"/>
      <c r="D24" s="154"/>
      <c r="E24" s="154"/>
      <c r="F24" s="154"/>
      <c r="G24" s="154"/>
      <c r="H24" s="154"/>
      <c r="I24" s="154"/>
      <c r="J24" s="154"/>
    </row>
    <row r="25" spans="1:10">
      <c r="A25" s="154"/>
      <c r="B25" s="154"/>
      <c r="C25" s="154"/>
      <c r="D25" s="154"/>
      <c r="E25" s="154"/>
      <c r="F25" s="154"/>
      <c r="G25" s="154"/>
      <c r="H25" s="154"/>
      <c r="I25" s="154"/>
      <c r="J25" s="154"/>
    </row>
    <row r="26" spans="1:10">
      <c r="A26" s="154"/>
      <c r="B26" s="154"/>
      <c r="C26" s="154"/>
      <c r="D26" s="154"/>
      <c r="E26" s="154"/>
      <c r="F26" s="154"/>
      <c r="G26" s="154"/>
      <c r="H26" s="154"/>
      <c r="I26" s="154"/>
      <c r="J26" s="154"/>
    </row>
    <row r="27" spans="1:10">
      <c r="A27" s="154"/>
      <c r="B27" s="154"/>
      <c r="C27" s="154"/>
      <c r="D27" s="154"/>
      <c r="E27" s="154"/>
      <c r="F27" s="154"/>
      <c r="G27" s="154"/>
      <c r="H27" s="154"/>
      <c r="I27" s="154"/>
      <c r="J27" s="154"/>
    </row>
    <row r="28" spans="1:10">
      <c r="A28" s="154"/>
      <c r="B28" s="154"/>
      <c r="C28" s="154"/>
      <c r="D28" s="154"/>
      <c r="E28" s="154"/>
      <c r="F28" s="154"/>
      <c r="G28" s="154"/>
      <c r="H28" s="154"/>
      <c r="I28" s="154"/>
      <c r="J28" s="154"/>
    </row>
    <row r="29" spans="1:10">
      <c r="A29" s="154"/>
      <c r="B29" s="154"/>
      <c r="C29" s="154"/>
      <c r="D29" s="154"/>
      <c r="E29" s="154"/>
      <c r="F29" s="154"/>
      <c r="G29" s="154"/>
      <c r="H29" s="154"/>
      <c r="I29" s="154"/>
      <c r="J29" s="154"/>
    </row>
    <row r="30" spans="1:10">
      <c r="A30" s="154"/>
      <c r="B30" s="154"/>
      <c r="C30" s="154"/>
      <c r="D30" s="154"/>
      <c r="E30" s="154"/>
      <c r="F30" s="154"/>
      <c r="G30" s="154"/>
      <c r="H30" s="154"/>
      <c r="I30" s="154"/>
      <c r="J30" s="154"/>
    </row>
    <row r="31" spans="1:10">
      <c r="A31" s="154"/>
      <c r="B31" s="154"/>
      <c r="C31" s="154"/>
      <c r="D31" s="154"/>
      <c r="E31" s="154"/>
      <c r="F31" s="154"/>
      <c r="G31" s="154"/>
      <c r="H31" s="154"/>
      <c r="I31" s="154"/>
      <c r="J31" s="154"/>
    </row>
    <row r="32" spans="1:10">
      <c r="A32" s="154"/>
      <c r="B32" s="154"/>
      <c r="C32" s="154"/>
      <c r="D32" s="154"/>
      <c r="E32" s="154"/>
      <c r="F32" s="154"/>
      <c r="G32" s="154"/>
      <c r="H32" s="154"/>
      <c r="I32" s="154"/>
      <c r="J32" s="154"/>
    </row>
    <row r="33" spans="1:10">
      <c r="A33" s="154"/>
      <c r="B33" s="154"/>
      <c r="C33" s="154"/>
      <c r="D33" s="154"/>
      <c r="E33" s="154"/>
      <c r="F33" s="154"/>
      <c r="G33" s="154"/>
      <c r="H33" s="154"/>
      <c r="I33" s="154"/>
      <c r="J33" s="154"/>
    </row>
    <row r="34" spans="1:10">
      <c r="A34" s="154"/>
      <c r="B34" s="154"/>
      <c r="C34" s="154"/>
      <c r="D34" s="154"/>
      <c r="E34" s="154"/>
      <c r="F34" s="154"/>
      <c r="G34" s="154"/>
      <c r="H34" s="154"/>
      <c r="I34" s="154"/>
      <c r="J34" s="154"/>
    </row>
    <row r="35" spans="1:10">
      <c r="A35" s="154"/>
      <c r="B35" s="154"/>
      <c r="C35" s="154"/>
      <c r="D35" s="154"/>
      <c r="E35" s="154"/>
      <c r="F35" s="154"/>
      <c r="G35" s="154"/>
      <c r="H35" s="154"/>
      <c r="I35" s="154"/>
      <c r="J35" s="154"/>
    </row>
    <row r="36" spans="1:10">
      <c r="A36" s="154"/>
      <c r="B36" s="154"/>
      <c r="C36" s="154"/>
      <c r="D36" s="154"/>
      <c r="E36" s="154"/>
      <c r="F36" s="154"/>
      <c r="G36" s="154"/>
      <c r="H36" s="154"/>
      <c r="I36" s="154"/>
      <c r="J36" s="154"/>
    </row>
    <row r="37" spans="1:10">
      <c r="A37" s="154"/>
      <c r="B37" s="154"/>
      <c r="C37" s="154"/>
      <c r="D37" s="154"/>
      <c r="E37" s="154"/>
      <c r="F37" s="154"/>
      <c r="G37" s="154"/>
      <c r="H37" s="154"/>
      <c r="I37" s="154"/>
      <c r="J37" s="154"/>
    </row>
    <row r="38" spans="1:10">
      <c r="A38" s="154"/>
      <c r="B38" s="154"/>
      <c r="C38" s="154"/>
      <c r="D38" s="154"/>
      <c r="E38" s="154"/>
      <c r="F38" s="154"/>
      <c r="G38" s="154"/>
      <c r="H38" s="154"/>
      <c r="I38" s="154"/>
      <c r="J38" s="154"/>
    </row>
    <row r="39" spans="1:10">
      <c r="A39" s="154"/>
      <c r="B39" s="154"/>
      <c r="C39" s="154"/>
      <c r="D39" s="154"/>
      <c r="E39" s="154"/>
      <c r="F39" s="154"/>
      <c r="G39" s="154"/>
      <c r="H39" s="154"/>
      <c r="I39" s="154"/>
      <c r="J39" s="154"/>
    </row>
    <row r="40" spans="1:10">
      <c r="A40" s="154"/>
      <c r="B40" s="154"/>
      <c r="C40" s="154"/>
      <c r="D40" s="154"/>
      <c r="E40" s="154"/>
      <c r="F40" s="154"/>
      <c r="G40" s="154"/>
      <c r="H40" s="154"/>
      <c r="I40" s="154"/>
      <c r="J40" s="154"/>
    </row>
    <row r="41" spans="1:10">
      <c r="A41" s="154"/>
      <c r="B41" s="154"/>
      <c r="C41" s="154"/>
      <c r="D41" s="154"/>
      <c r="E41" s="154"/>
      <c r="F41" s="154"/>
      <c r="G41" s="154"/>
      <c r="H41" s="154"/>
      <c r="I41" s="154"/>
      <c r="J41" s="154"/>
    </row>
    <row r="42" spans="1:10">
      <c r="A42" s="154"/>
      <c r="B42" s="154"/>
      <c r="C42" s="154"/>
      <c r="D42" s="154"/>
      <c r="E42" s="154"/>
      <c r="F42" s="154"/>
      <c r="G42" s="154"/>
      <c r="H42" s="154"/>
      <c r="I42" s="154"/>
      <c r="J42" s="154"/>
    </row>
    <row r="43" spans="1:10">
      <c r="A43" s="154"/>
      <c r="B43" s="154"/>
      <c r="C43" s="154"/>
      <c r="D43" s="154"/>
      <c r="E43" s="154"/>
      <c r="F43" s="154"/>
      <c r="G43" s="154"/>
      <c r="H43" s="154"/>
      <c r="I43" s="154"/>
      <c r="J43" s="154"/>
    </row>
    <row r="44" spans="1:10">
      <c r="A44" s="154"/>
      <c r="B44" s="154"/>
      <c r="C44" s="154"/>
      <c r="D44" s="154"/>
      <c r="E44" s="154"/>
      <c r="F44" s="154"/>
      <c r="G44" s="154"/>
      <c r="H44" s="154"/>
      <c r="I44" s="154"/>
      <c r="J44" s="154"/>
    </row>
    <row r="45" spans="1:10">
      <c r="A45" s="154"/>
      <c r="B45" s="154"/>
      <c r="C45" s="154"/>
      <c r="D45" s="154"/>
      <c r="E45" s="154"/>
      <c r="F45" s="154"/>
      <c r="G45" s="154"/>
      <c r="H45" s="154"/>
      <c r="I45" s="154"/>
      <c r="J45" s="154"/>
    </row>
    <row r="46" spans="1:10">
      <c r="A46" s="154"/>
      <c r="B46" s="154"/>
      <c r="C46" s="154"/>
      <c r="D46" s="154"/>
      <c r="E46" s="154"/>
      <c r="F46" s="154"/>
      <c r="G46" s="154"/>
      <c r="H46" s="154"/>
      <c r="I46" s="154"/>
      <c r="J46" s="154"/>
    </row>
    <row r="47" spans="1:10">
      <c r="A47" s="154"/>
      <c r="B47" s="154"/>
      <c r="C47" s="154"/>
      <c r="D47" s="154"/>
      <c r="E47" s="154"/>
      <c r="F47" s="154"/>
      <c r="G47" s="154"/>
      <c r="H47" s="154"/>
      <c r="I47" s="154"/>
      <c r="J47" s="154"/>
    </row>
    <row r="48" spans="1:10">
      <c r="A48" s="154"/>
      <c r="B48" s="154"/>
      <c r="C48" s="154"/>
      <c r="D48" s="154"/>
      <c r="E48" s="154"/>
      <c r="F48" s="154"/>
      <c r="G48" s="154"/>
      <c r="H48" s="154"/>
      <c r="I48" s="154"/>
      <c r="J48" s="154"/>
    </row>
    <row r="49" spans="1:10">
      <c r="A49" s="154"/>
      <c r="B49" s="154"/>
      <c r="C49" s="154"/>
      <c r="D49" s="154"/>
      <c r="E49" s="154"/>
      <c r="F49" s="154"/>
      <c r="G49" s="154"/>
      <c r="H49" s="154"/>
      <c r="I49" s="154"/>
      <c r="J49" s="154"/>
    </row>
    <row r="50" spans="1:10">
      <c r="A50" s="154"/>
      <c r="B50" s="154"/>
      <c r="C50" s="154"/>
      <c r="D50" s="154"/>
      <c r="E50" s="154"/>
      <c r="F50" s="154"/>
      <c r="G50" s="154"/>
      <c r="H50" s="154"/>
      <c r="I50" s="154"/>
      <c r="J50" s="154"/>
    </row>
    <row r="51" spans="1:10">
      <c r="A51" s="154"/>
      <c r="B51" s="154"/>
      <c r="C51" s="154"/>
      <c r="D51" s="154"/>
      <c r="E51" s="154"/>
      <c r="F51" s="154"/>
      <c r="G51" s="154"/>
      <c r="H51" s="154"/>
      <c r="I51" s="154"/>
      <c r="J51" s="154"/>
    </row>
    <row r="52" spans="1:10">
      <c r="A52" s="154"/>
      <c r="B52" s="154"/>
      <c r="C52" s="154"/>
      <c r="D52" s="154"/>
      <c r="E52" s="154"/>
      <c r="F52" s="154"/>
      <c r="G52" s="154"/>
      <c r="H52" s="154"/>
      <c r="I52" s="154"/>
      <c r="J52" s="154"/>
    </row>
    <row r="53" spans="1:10">
      <c r="A53" s="154"/>
      <c r="B53" s="154"/>
      <c r="C53" s="154"/>
      <c r="D53" s="154"/>
      <c r="E53" s="154"/>
      <c r="F53" s="154"/>
      <c r="G53" s="154"/>
      <c r="H53" s="154"/>
      <c r="I53" s="154"/>
      <c r="J53" s="154"/>
    </row>
    <row r="54" spans="1:10">
      <c r="A54" s="154"/>
      <c r="B54" s="154"/>
      <c r="C54" s="154"/>
      <c r="D54" s="154"/>
      <c r="E54" s="154"/>
      <c r="F54" s="154"/>
      <c r="G54" s="154"/>
      <c r="H54" s="154"/>
      <c r="I54" s="154"/>
      <c r="J54" s="154"/>
    </row>
    <row r="55" spans="1:10">
      <c r="A55" s="154"/>
      <c r="B55" s="154"/>
      <c r="C55" s="154"/>
      <c r="D55" s="154"/>
      <c r="E55" s="154"/>
      <c r="F55" s="154"/>
      <c r="G55" s="154"/>
      <c r="H55" s="154"/>
      <c r="I55" s="154"/>
      <c r="J55" s="154"/>
    </row>
    <row r="56" spans="1:10">
      <c r="A56" s="154"/>
      <c r="B56" s="154"/>
      <c r="C56" s="154"/>
      <c r="D56" s="154"/>
      <c r="E56" s="154"/>
      <c r="F56" s="154"/>
      <c r="G56" s="154"/>
      <c r="H56" s="154"/>
      <c r="I56" s="154"/>
      <c r="J56" s="154"/>
    </row>
    <row r="57" spans="1:10">
      <c r="A57" s="154"/>
      <c r="B57" s="154"/>
      <c r="C57" s="154"/>
      <c r="D57" s="154"/>
      <c r="E57" s="154"/>
      <c r="F57" s="154"/>
      <c r="G57" s="154"/>
      <c r="H57" s="154"/>
      <c r="I57" s="154"/>
      <c r="J57" s="154"/>
    </row>
    <row r="58" spans="1:10">
      <c r="A58" s="154"/>
      <c r="B58" s="154"/>
      <c r="C58" s="154"/>
      <c r="D58" s="154"/>
      <c r="E58" s="154"/>
      <c r="F58" s="154"/>
      <c r="G58" s="154"/>
      <c r="H58" s="154"/>
      <c r="I58" s="154"/>
      <c r="J58" s="154"/>
    </row>
    <row r="59" spans="1:10">
      <c r="A59" s="154"/>
      <c r="B59" s="154"/>
      <c r="C59" s="154"/>
      <c r="D59" s="154"/>
      <c r="E59" s="154"/>
      <c r="F59" s="154"/>
      <c r="G59" s="154"/>
      <c r="H59" s="154"/>
      <c r="I59" s="154"/>
      <c r="J59" s="154"/>
    </row>
    <row r="60" spans="1:10">
      <c r="A60" s="154"/>
      <c r="B60" s="154"/>
      <c r="C60" s="154"/>
      <c r="D60" s="154"/>
      <c r="E60" s="154"/>
      <c r="F60" s="154"/>
      <c r="G60" s="154"/>
      <c r="H60" s="154"/>
      <c r="I60" s="154"/>
      <c r="J60" s="154"/>
    </row>
    <row r="61" spans="1:10">
      <c r="A61" s="154"/>
      <c r="B61" s="154"/>
      <c r="C61" s="154"/>
      <c r="D61" s="154"/>
      <c r="E61" s="154"/>
      <c r="F61" s="154"/>
      <c r="G61" s="154"/>
      <c r="H61" s="154"/>
      <c r="I61" s="154"/>
      <c r="J61" s="154"/>
    </row>
    <row r="62" spans="1:10">
      <c r="A62" s="154"/>
      <c r="B62" s="154"/>
      <c r="C62" s="154"/>
      <c r="D62" s="154"/>
      <c r="E62" s="154"/>
      <c r="F62" s="154"/>
      <c r="G62" s="154"/>
      <c r="H62" s="154"/>
      <c r="I62" s="154"/>
      <c r="J62" s="154"/>
    </row>
    <row r="63" spans="1:10">
      <c r="A63" s="154"/>
      <c r="B63" s="154"/>
      <c r="C63" s="154"/>
      <c r="D63" s="154"/>
      <c r="E63" s="154"/>
      <c r="F63" s="154"/>
      <c r="G63" s="154"/>
      <c r="H63" s="154"/>
      <c r="I63" s="154"/>
      <c r="J63" s="154"/>
    </row>
  </sheetData>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U36"/>
  <sheetViews>
    <sheetView view="pageBreakPreview" zoomScaleNormal="90" zoomScaleSheetLayoutView="100" zoomScalePageLayoutView="90" workbookViewId="0">
      <selection activeCell="W10" sqref="W10"/>
    </sheetView>
  </sheetViews>
  <sheetFormatPr defaultColWidth="11.42578125" defaultRowHeight="15" outlineLevelCol="1"/>
  <cols>
    <col min="1" max="1" width="5.28515625" style="198" customWidth="1"/>
    <col min="2" max="2" width="3" customWidth="1"/>
    <col min="3" max="3" width="12.85546875" customWidth="1"/>
    <col min="4" max="4" width="8.85546875" customWidth="1"/>
    <col min="5" max="5" width="9.7109375" customWidth="1"/>
    <col min="6" max="6" width="2.28515625" customWidth="1"/>
    <col min="7" max="7" width="9.7109375" customWidth="1"/>
    <col min="8" max="8" width="2.28515625" customWidth="1"/>
    <col min="9" max="9" width="9.7109375" customWidth="1" outlineLevel="1"/>
    <col min="10" max="10" width="2.28515625" customWidth="1" outlineLevel="1"/>
    <col min="11" max="11" width="9.7109375" customWidth="1" outlineLevel="1"/>
    <col min="12" max="12" width="2.28515625" customWidth="1" outlineLevel="1"/>
    <col min="13" max="13" width="9.7109375" customWidth="1" outlineLevel="1"/>
    <col min="14" max="14" width="2.28515625" customWidth="1" outlineLevel="1"/>
    <col min="15" max="15" width="9.7109375" customWidth="1" outlineLevel="1"/>
    <col min="16" max="16" width="2.28515625" customWidth="1" outlineLevel="1"/>
    <col min="17" max="17" width="9.7109375" customWidth="1" outlineLevel="1"/>
    <col min="18" max="18" width="2.28515625" customWidth="1" outlineLevel="1"/>
    <col min="19" max="19" width="9.7109375" customWidth="1" outlineLevel="1"/>
  </cols>
  <sheetData>
    <row r="1" spans="1:21">
      <c r="B1" s="198"/>
      <c r="C1" s="198"/>
      <c r="D1" s="198"/>
      <c r="E1" s="198"/>
      <c r="F1" s="198"/>
      <c r="G1" s="198"/>
      <c r="H1" s="198"/>
      <c r="I1" s="198"/>
    </row>
    <row r="2" spans="1:21">
      <c r="B2" s="198"/>
      <c r="C2" s="198"/>
      <c r="D2" s="198"/>
      <c r="E2" s="198"/>
      <c r="F2" s="198"/>
      <c r="G2" s="198"/>
      <c r="H2" s="198"/>
      <c r="I2" s="198"/>
    </row>
    <row r="3" spans="1:21">
      <c r="B3" s="191"/>
      <c r="C3" s="191"/>
      <c r="D3" s="192"/>
      <c r="E3" s="193"/>
      <c r="F3" s="193"/>
      <c r="G3" s="193"/>
      <c r="H3" s="191"/>
      <c r="I3" s="3"/>
      <c r="J3" s="3"/>
      <c r="K3" s="3"/>
      <c r="L3" s="3"/>
      <c r="M3" s="3"/>
      <c r="N3" s="3"/>
      <c r="O3" s="3"/>
      <c r="P3" s="3"/>
      <c r="Q3" s="3"/>
      <c r="R3" s="3"/>
      <c r="S3" s="3"/>
    </row>
    <row r="4" spans="1:21" ht="27" customHeight="1">
      <c r="B4" s="252" t="s">
        <v>128</v>
      </c>
      <c r="C4" s="251"/>
      <c r="D4" s="200"/>
      <c r="E4" s="193"/>
      <c r="F4" s="193"/>
      <c r="G4" s="193"/>
      <c r="H4" s="191"/>
      <c r="I4" s="3"/>
      <c r="J4" s="3"/>
      <c r="K4" s="3"/>
      <c r="L4" s="3"/>
      <c r="M4" s="3"/>
      <c r="N4" s="3"/>
      <c r="O4" s="3"/>
      <c r="P4" s="3"/>
      <c r="Q4" s="3"/>
      <c r="R4" s="3"/>
      <c r="S4" s="3"/>
    </row>
    <row r="5" spans="1:21" s="205" customFormat="1" ht="39" customHeight="1">
      <c r="A5" s="201"/>
      <c r="B5" s="202"/>
      <c r="C5" s="202"/>
      <c r="D5" s="203"/>
      <c r="E5" s="204" t="str">
        <f>'PCs, screens and AV equipment '!E8</f>
        <v>Name of PRODUCT 1</v>
      </c>
      <c r="F5" s="204"/>
      <c r="G5" s="204" t="str">
        <f>'PCs, screens and AV equipment '!G8</f>
        <v>Name of PRODUCT 2</v>
      </c>
      <c r="H5" s="204"/>
      <c r="I5" s="204" t="str">
        <f>'PCs, screens and AV equipment '!I8</f>
        <v>Name of PRODUCT 3</v>
      </c>
      <c r="J5" s="204"/>
      <c r="K5" s="204" t="str">
        <f>'PCs, screens and AV equipment '!K8</f>
        <v>Name of PRODUCT 4</v>
      </c>
      <c r="L5" s="204"/>
      <c r="M5" s="204" t="str">
        <f>'PCs, screens and AV equipment '!M8</f>
        <v>Name of PRODUCT 5</v>
      </c>
      <c r="N5" s="204"/>
      <c r="O5" s="204" t="str">
        <f>'PCs, screens and AV equipment '!O8</f>
        <v>Name of PRODUCT 6</v>
      </c>
      <c r="P5" s="204"/>
      <c r="Q5" s="204" t="str">
        <f>'PCs, screens and AV equipment '!Q8</f>
        <v>Name of PRODUCT 7</v>
      </c>
      <c r="R5" s="204"/>
      <c r="S5" s="204" t="str">
        <f>'PCs, screens and AV equipment '!S8</f>
        <v>Name of PRODUCT 8</v>
      </c>
    </row>
    <row r="6" spans="1:21">
      <c r="B6" s="191"/>
      <c r="C6" s="194" t="s">
        <v>254</v>
      </c>
      <c r="D6" s="192" t="s">
        <v>255</v>
      </c>
      <c r="E6" s="195">
        <f>'PCs, screens and AV equipment '!E53</f>
        <v>0</v>
      </c>
      <c r="F6" s="195"/>
      <c r="G6" s="195">
        <f>'PCs, screens and AV equipment '!G53</f>
        <v>0</v>
      </c>
      <c r="H6" s="195"/>
      <c r="I6" s="195">
        <f>'PCs, screens and AV equipment '!I53</f>
        <v>0</v>
      </c>
      <c r="J6" s="195"/>
      <c r="K6" s="195">
        <f>'PCs, screens and AV equipment '!K53</f>
        <v>0</v>
      </c>
      <c r="L6" s="195"/>
      <c r="M6" s="195">
        <f>'PCs, screens and AV equipment '!M53</f>
        <v>0</v>
      </c>
      <c r="N6" s="195"/>
      <c r="O6" s="195">
        <f>'PCs, screens and AV equipment '!O53</f>
        <v>0</v>
      </c>
      <c r="P6" s="195"/>
      <c r="Q6" s="195">
        <f>'PCs, screens and AV equipment '!Q53</f>
        <v>0</v>
      </c>
      <c r="R6" s="195"/>
      <c r="S6" s="195">
        <f>'PCs, screens and AV equipment '!S53</f>
        <v>0</v>
      </c>
    </row>
    <row r="7" spans="1:21">
      <c r="B7" s="191"/>
      <c r="C7" s="194" t="s">
        <v>256</v>
      </c>
      <c r="D7" s="192" t="s">
        <v>257</v>
      </c>
      <c r="E7" s="195">
        <f>'PCs, screens and AV equipment '!E54</f>
        <v>0</v>
      </c>
      <c r="F7" s="195"/>
      <c r="G7" s="195">
        <f>'PCs, screens and AV equipment '!G54</f>
        <v>0</v>
      </c>
      <c r="H7" s="195"/>
      <c r="I7" s="195">
        <f>'PCs, screens and AV equipment '!I54</f>
        <v>0</v>
      </c>
      <c r="J7" s="195"/>
      <c r="K7" s="195">
        <f>'PCs, screens and AV equipment '!K54</f>
        <v>0</v>
      </c>
      <c r="L7" s="195"/>
      <c r="M7" s="195">
        <f>'PCs, screens and AV equipment '!M54</f>
        <v>0</v>
      </c>
      <c r="N7" s="195"/>
      <c r="O7" s="195">
        <f>'PCs, screens and AV equipment '!O54</f>
        <v>0</v>
      </c>
      <c r="P7" s="195"/>
      <c r="Q7" s="195">
        <f>'PCs, screens and AV equipment '!Q54</f>
        <v>0</v>
      </c>
      <c r="R7" s="195"/>
      <c r="S7" s="195">
        <f>'PCs, screens and AV equipment '!S54</f>
        <v>0</v>
      </c>
    </row>
    <row r="8" spans="1:21" ht="9" customHeight="1">
      <c r="B8" s="191"/>
      <c r="C8" s="194"/>
      <c r="D8" s="192"/>
      <c r="E8" s="195"/>
      <c r="F8" s="195"/>
      <c r="G8" s="195"/>
      <c r="H8" s="195"/>
      <c r="I8" s="195"/>
      <c r="J8" s="195"/>
      <c r="K8" s="195"/>
      <c r="L8" s="195"/>
      <c r="M8" s="195"/>
      <c r="N8" s="195"/>
      <c r="O8" s="195"/>
      <c r="P8" s="195"/>
      <c r="Q8" s="195"/>
      <c r="R8" s="195"/>
      <c r="S8" s="195"/>
    </row>
    <row r="9" spans="1:21" s="190" customFormat="1">
      <c r="A9" s="199"/>
      <c r="B9" s="194"/>
      <c r="C9" s="194" t="s">
        <v>258</v>
      </c>
      <c r="D9" s="196" t="s">
        <v>259</v>
      </c>
      <c r="E9" s="197">
        <f>'PCs, screens and AV equipment '!E56</f>
        <v>0</v>
      </c>
      <c r="F9" s="197"/>
      <c r="G9" s="197">
        <f>'PCs, screens and AV equipment '!G56</f>
        <v>0</v>
      </c>
      <c r="H9" s="197"/>
      <c r="I9" s="197">
        <f>'PCs, screens and AV equipment '!I56</f>
        <v>0</v>
      </c>
      <c r="J9" s="197"/>
      <c r="K9" s="197">
        <f>'PCs, screens and AV equipment '!K56</f>
        <v>0</v>
      </c>
      <c r="L9" s="197"/>
      <c r="M9" s="197">
        <f>'PCs, screens and AV equipment '!M56</f>
        <v>0</v>
      </c>
      <c r="N9" s="197"/>
      <c r="O9" s="197">
        <f>'PCs, screens and AV equipment '!O56</f>
        <v>0</v>
      </c>
      <c r="P9" s="197"/>
      <c r="Q9" s="197">
        <f>'PCs, screens and AV equipment '!Q56</f>
        <v>0</v>
      </c>
      <c r="R9" s="197"/>
      <c r="S9" s="197">
        <f>'PCs, screens and AV equipment '!S56</f>
        <v>0</v>
      </c>
    </row>
    <row r="10" spans="1:21" ht="263.10000000000002" customHeight="1">
      <c r="B10" s="191"/>
      <c r="C10" s="194"/>
      <c r="D10" s="192"/>
      <c r="E10" s="195"/>
      <c r="F10" s="195"/>
      <c r="G10" s="195"/>
      <c r="H10" s="191"/>
      <c r="I10" s="3"/>
      <c r="J10" s="3"/>
      <c r="K10" s="3"/>
      <c r="L10" s="3"/>
      <c r="M10" s="3"/>
      <c r="N10" s="3"/>
      <c r="O10" s="3"/>
      <c r="P10" s="3"/>
      <c r="Q10" s="3"/>
      <c r="R10" s="3"/>
      <c r="S10" s="3"/>
    </row>
    <row r="13" spans="1:21" ht="163.5" customHeight="1"/>
    <row r="14" spans="1:21">
      <c r="B14" s="206">
        <f>'PCs, screens and AV equipment '!B82</f>
        <v>0</v>
      </c>
      <c r="C14" s="206">
        <f>'PCs, screens and AV equipment '!C82</f>
        <v>0</v>
      </c>
      <c r="D14" s="206">
        <f>'PCs, screens and AV equipment '!D82</f>
        <v>0</v>
      </c>
      <c r="E14" s="206" t="str">
        <f>'PCs, screens and AV equipment '!E82</f>
        <v>Name of PRODUCT 1</v>
      </c>
      <c r="F14" s="206">
        <f>'PCs, screens and AV equipment '!F82</f>
        <v>0</v>
      </c>
      <c r="G14" s="206" t="str">
        <f>'PCs, screens and AV equipment '!G82</f>
        <v>Navn på PRODUKT 2</v>
      </c>
      <c r="H14" s="206">
        <f>'PCs, screens and AV equipment '!H82</f>
        <v>0</v>
      </c>
      <c r="I14" s="206" t="str">
        <f>'PCs, screens and AV equipment '!I82</f>
        <v>Navn på PRODUKT 3</v>
      </c>
      <c r="J14" s="206">
        <f>'PCs, screens and AV equipment '!J82</f>
        <v>0</v>
      </c>
      <c r="K14" s="206" t="str">
        <f>'PCs, screens and AV equipment '!K82</f>
        <v>Navn på PRODUKT 4</v>
      </c>
      <c r="L14" s="206">
        <f>'PCs, screens and AV equipment '!L82</f>
        <v>0</v>
      </c>
      <c r="M14" s="206" t="str">
        <f>'PCs, screens and AV equipment '!M82</f>
        <v>Navn på PRODUKT 5</v>
      </c>
      <c r="N14" s="206">
        <f>'PCs, screens and AV equipment '!N82</f>
        <v>0</v>
      </c>
      <c r="O14" s="206" t="str">
        <f>'PCs, screens and AV equipment '!O82</f>
        <v>Navn på PRODUKT 6</v>
      </c>
      <c r="P14" s="206">
        <f>'PCs, screens and AV equipment '!P82</f>
        <v>0</v>
      </c>
      <c r="Q14" s="206" t="str">
        <f>'PCs, screens and AV equipment '!Q82</f>
        <v>Navn på PRODUKT 7</v>
      </c>
      <c r="R14" s="206">
        <f>'PCs, screens and AV equipment '!R82</f>
        <v>0</v>
      </c>
      <c r="S14" s="206" t="str">
        <f>'PCs, screens and AV equipment '!S82</f>
        <v>Navn på PRODUKT 8</v>
      </c>
      <c r="T14" s="206">
        <f>'PCs, screens and AV equipment '!T82</f>
        <v>0</v>
      </c>
      <c r="U14" s="206">
        <f>'PCs, screens and AV equipment '!U82</f>
        <v>0</v>
      </c>
    </row>
    <row r="15" spans="1:21">
      <c r="B15" s="206">
        <f>'PCs, screens and AV equipment '!B83</f>
        <v>1</v>
      </c>
      <c r="C15" s="206" t="str">
        <f>'PCs, screens and AV equipment '!C83</f>
        <v>1 year</v>
      </c>
      <c r="D15" s="206">
        <f>'PCs, screens and AV equipment '!D83</f>
        <v>0</v>
      </c>
      <c r="E15" s="206">
        <f>'PCs, screens and AV equipment '!E83</f>
        <v>0</v>
      </c>
      <c r="F15" s="206">
        <f>'PCs, screens and AV equipment '!F83</f>
        <v>0</v>
      </c>
      <c r="G15" s="206">
        <f>'PCs, screens and AV equipment '!G83</f>
        <v>0</v>
      </c>
      <c r="H15" s="206">
        <f>'PCs, screens and AV equipment '!H83</f>
        <v>0</v>
      </c>
      <c r="I15" s="206">
        <f>'PCs, screens and AV equipment '!I83</f>
        <v>0</v>
      </c>
      <c r="J15" s="206">
        <f>'PCs, screens and AV equipment '!J83</f>
        <v>0</v>
      </c>
      <c r="K15" s="206">
        <f>'PCs, screens and AV equipment '!K83</f>
        <v>0</v>
      </c>
      <c r="L15" s="206">
        <f>'PCs, screens and AV equipment '!L83</f>
        <v>0</v>
      </c>
      <c r="M15" s="206">
        <f>'PCs, screens and AV equipment '!M83</f>
        <v>0</v>
      </c>
      <c r="N15" s="206">
        <f>'PCs, screens and AV equipment '!N83</f>
        <v>0</v>
      </c>
      <c r="O15" s="206">
        <f>'PCs, screens and AV equipment '!O83</f>
        <v>0</v>
      </c>
      <c r="P15" s="206">
        <f>'PCs, screens and AV equipment '!P83</f>
        <v>0</v>
      </c>
      <c r="Q15" s="206">
        <f>'PCs, screens and AV equipment '!Q83</f>
        <v>0</v>
      </c>
      <c r="R15" s="206">
        <f>'PCs, screens and AV equipment '!R83</f>
        <v>0</v>
      </c>
      <c r="S15" s="206">
        <f>'PCs, screens and AV equipment '!S83</f>
        <v>0</v>
      </c>
      <c r="T15" s="206">
        <f>'PCs, screens and AV equipment '!T83</f>
        <v>0</v>
      </c>
      <c r="U15" s="206">
        <f>'PCs, screens and AV equipment '!U83</f>
        <v>0</v>
      </c>
    </row>
    <row r="16" spans="1:21">
      <c r="B16" s="206">
        <f>'PCs, screens and AV equipment '!B84</f>
        <v>2</v>
      </c>
      <c r="C16" s="206" t="str">
        <f>'PCs, screens and AV equipment '!C84</f>
        <v>2 years</v>
      </c>
      <c r="D16" s="206">
        <f>'PCs, screens and AV equipment '!D84</f>
        <v>0</v>
      </c>
      <c r="E16" s="206">
        <f>'PCs, screens and AV equipment '!E84</f>
        <v>0</v>
      </c>
      <c r="F16" s="206">
        <f>'PCs, screens and AV equipment '!F84</f>
        <v>0</v>
      </c>
      <c r="G16" s="206">
        <f>'PCs, screens and AV equipment '!G84</f>
        <v>0</v>
      </c>
      <c r="H16" s="206">
        <f>'PCs, screens and AV equipment '!H84</f>
        <v>0</v>
      </c>
      <c r="I16" s="206">
        <f>'PCs, screens and AV equipment '!I84</f>
        <v>0</v>
      </c>
      <c r="J16" s="206">
        <f>'PCs, screens and AV equipment '!J84</f>
        <v>0</v>
      </c>
      <c r="K16" s="206">
        <f>'PCs, screens and AV equipment '!K84</f>
        <v>0</v>
      </c>
      <c r="L16" s="206">
        <f>'PCs, screens and AV equipment '!L84</f>
        <v>0</v>
      </c>
      <c r="M16" s="206">
        <f>'PCs, screens and AV equipment '!M84</f>
        <v>0</v>
      </c>
      <c r="N16" s="206">
        <f>'PCs, screens and AV equipment '!N84</f>
        <v>0</v>
      </c>
      <c r="O16" s="206">
        <f>'PCs, screens and AV equipment '!O84</f>
        <v>0</v>
      </c>
      <c r="P16" s="206">
        <f>'PCs, screens and AV equipment '!P84</f>
        <v>0</v>
      </c>
      <c r="Q16" s="206">
        <f>'PCs, screens and AV equipment '!Q84</f>
        <v>0</v>
      </c>
      <c r="R16" s="206">
        <f>'PCs, screens and AV equipment '!R84</f>
        <v>0</v>
      </c>
      <c r="S16" s="206">
        <f>'PCs, screens and AV equipment '!S84</f>
        <v>0</v>
      </c>
      <c r="T16" s="206">
        <f>'PCs, screens and AV equipment '!T84</f>
        <v>0</v>
      </c>
      <c r="U16" s="206">
        <f>'PCs, screens and AV equipment '!U84</f>
        <v>0</v>
      </c>
    </row>
    <row r="17" spans="2:21">
      <c r="B17" s="206">
        <f>'PCs, screens and AV equipment '!B85</f>
        <v>3</v>
      </c>
      <c r="C17" s="206" t="str">
        <f>'PCs, screens and AV equipment '!C85</f>
        <v>3 years</v>
      </c>
      <c r="D17" s="206">
        <f>'PCs, screens and AV equipment '!D85</f>
        <v>0</v>
      </c>
      <c r="E17" s="206">
        <f>'PCs, screens and AV equipment '!E85</f>
        <v>0</v>
      </c>
      <c r="F17" s="206">
        <f>'PCs, screens and AV equipment '!F85</f>
        <v>0</v>
      </c>
      <c r="G17" s="206">
        <f>'PCs, screens and AV equipment '!G85</f>
        <v>0</v>
      </c>
      <c r="H17" s="206">
        <f>'PCs, screens and AV equipment '!H85</f>
        <v>0</v>
      </c>
      <c r="I17" s="206">
        <f>'PCs, screens and AV equipment '!I85</f>
        <v>0</v>
      </c>
      <c r="J17" s="206">
        <f>'PCs, screens and AV equipment '!J85</f>
        <v>0</v>
      </c>
      <c r="K17" s="206">
        <f>'PCs, screens and AV equipment '!K85</f>
        <v>0</v>
      </c>
      <c r="L17" s="206">
        <f>'PCs, screens and AV equipment '!L85</f>
        <v>0</v>
      </c>
      <c r="M17" s="206">
        <f>'PCs, screens and AV equipment '!M85</f>
        <v>0</v>
      </c>
      <c r="N17" s="206">
        <f>'PCs, screens and AV equipment '!N85</f>
        <v>0</v>
      </c>
      <c r="O17" s="206">
        <f>'PCs, screens and AV equipment '!O85</f>
        <v>0</v>
      </c>
      <c r="P17" s="206">
        <f>'PCs, screens and AV equipment '!P85</f>
        <v>0</v>
      </c>
      <c r="Q17" s="206">
        <f>'PCs, screens and AV equipment '!Q85</f>
        <v>0</v>
      </c>
      <c r="R17" s="206">
        <f>'PCs, screens and AV equipment '!R85</f>
        <v>0</v>
      </c>
      <c r="S17" s="206">
        <f>'PCs, screens and AV equipment '!S85</f>
        <v>0</v>
      </c>
      <c r="T17" s="206">
        <f>'PCs, screens and AV equipment '!T85</f>
        <v>0</v>
      </c>
      <c r="U17" s="206">
        <f>'PCs, screens and AV equipment '!U85</f>
        <v>0</v>
      </c>
    </row>
    <row r="18" spans="2:21">
      <c r="B18" s="206">
        <f>'PCs, screens and AV equipment '!B86</f>
        <v>4</v>
      </c>
      <c r="C18" s="206" t="str">
        <f>'PCs, screens and AV equipment '!C86</f>
        <v>4 years</v>
      </c>
      <c r="D18" s="206">
        <f>'PCs, screens and AV equipment '!D86</f>
        <v>0</v>
      </c>
      <c r="E18" s="206">
        <f>'PCs, screens and AV equipment '!E86</f>
        <v>0</v>
      </c>
      <c r="F18" s="206">
        <f>'PCs, screens and AV equipment '!F86</f>
        <v>0</v>
      </c>
      <c r="G18" s="206">
        <f>'PCs, screens and AV equipment '!G86</f>
        <v>0</v>
      </c>
      <c r="H18" s="206">
        <f>'PCs, screens and AV equipment '!H86</f>
        <v>0</v>
      </c>
      <c r="I18" s="206">
        <f>'PCs, screens and AV equipment '!I86</f>
        <v>0</v>
      </c>
      <c r="J18" s="206">
        <f>'PCs, screens and AV equipment '!J86</f>
        <v>0</v>
      </c>
      <c r="K18" s="206">
        <f>'PCs, screens and AV equipment '!K86</f>
        <v>0</v>
      </c>
      <c r="L18" s="206">
        <f>'PCs, screens and AV equipment '!L86</f>
        <v>0</v>
      </c>
      <c r="M18" s="206">
        <f>'PCs, screens and AV equipment '!M86</f>
        <v>0</v>
      </c>
      <c r="N18" s="206">
        <f>'PCs, screens and AV equipment '!N86</f>
        <v>0</v>
      </c>
      <c r="O18" s="206">
        <f>'PCs, screens and AV equipment '!O86</f>
        <v>0</v>
      </c>
      <c r="P18" s="206">
        <f>'PCs, screens and AV equipment '!P86</f>
        <v>0</v>
      </c>
      <c r="Q18" s="206">
        <f>'PCs, screens and AV equipment '!Q86</f>
        <v>0</v>
      </c>
      <c r="R18" s="206">
        <f>'PCs, screens and AV equipment '!R86</f>
        <v>0</v>
      </c>
      <c r="S18" s="206">
        <f>'PCs, screens and AV equipment '!S86</f>
        <v>0</v>
      </c>
      <c r="T18" s="206">
        <f>'PCs, screens and AV equipment '!T86</f>
        <v>0</v>
      </c>
      <c r="U18" s="206">
        <f>'PCs, screens and AV equipment '!U86</f>
        <v>0</v>
      </c>
    </row>
    <row r="19" spans="2:21">
      <c r="B19" s="206">
        <f>'PCs, screens and AV equipment '!B87</f>
        <v>5</v>
      </c>
      <c r="C19" s="206" t="str">
        <f>'PCs, screens and AV equipment '!C87</f>
        <v>5 years</v>
      </c>
      <c r="D19" s="206">
        <f>'PCs, screens and AV equipment '!D87</f>
        <v>0</v>
      </c>
      <c r="E19" s="206">
        <f>'PCs, screens and AV equipment '!E87</f>
        <v>0</v>
      </c>
      <c r="F19" s="206">
        <f>'PCs, screens and AV equipment '!F87</f>
        <v>0</v>
      </c>
      <c r="G19" s="206">
        <f>'PCs, screens and AV equipment '!G87</f>
        <v>0</v>
      </c>
      <c r="H19" s="206">
        <f>'PCs, screens and AV equipment '!H87</f>
        <v>0</v>
      </c>
      <c r="I19" s="206">
        <f>'PCs, screens and AV equipment '!I87</f>
        <v>0</v>
      </c>
      <c r="J19" s="206">
        <f>'PCs, screens and AV equipment '!J87</f>
        <v>0</v>
      </c>
      <c r="K19" s="206">
        <f>'PCs, screens and AV equipment '!K87</f>
        <v>0</v>
      </c>
      <c r="L19" s="206">
        <f>'PCs, screens and AV equipment '!L87</f>
        <v>0</v>
      </c>
      <c r="M19" s="206">
        <f>'PCs, screens and AV equipment '!M87</f>
        <v>0</v>
      </c>
      <c r="N19" s="206">
        <f>'PCs, screens and AV equipment '!N87</f>
        <v>0</v>
      </c>
      <c r="O19" s="206">
        <f>'PCs, screens and AV equipment '!O87</f>
        <v>0</v>
      </c>
      <c r="P19" s="206">
        <f>'PCs, screens and AV equipment '!P87</f>
        <v>0</v>
      </c>
      <c r="Q19" s="206">
        <f>'PCs, screens and AV equipment '!Q87</f>
        <v>0</v>
      </c>
      <c r="R19" s="206">
        <f>'PCs, screens and AV equipment '!R87</f>
        <v>0</v>
      </c>
      <c r="S19" s="206">
        <f>'PCs, screens and AV equipment '!S87</f>
        <v>0</v>
      </c>
      <c r="T19" s="206">
        <f>'PCs, screens and AV equipment '!T87</f>
        <v>0</v>
      </c>
      <c r="U19" s="206">
        <f>'PCs, screens and AV equipment '!U87</f>
        <v>0</v>
      </c>
    </row>
    <row r="20" spans="2:21">
      <c r="B20" s="206">
        <f>'PCs, screens and AV equipment '!B88</f>
        <v>6</v>
      </c>
      <c r="C20" s="206" t="str">
        <f>'PCs, screens and AV equipment '!C88</f>
        <v>6 years</v>
      </c>
      <c r="D20" s="206">
        <f>'PCs, screens and AV equipment '!D88</f>
        <v>0</v>
      </c>
      <c r="E20" s="206">
        <f>'PCs, screens and AV equipment '!E88</f>
        <v>0</v>
      </c>
      <c r="F20" s="206">
        <f>'PCs, screens and AV equipment '!F88</f>
        <v>0</v>
      </c>
      <c r="G20" s="206">
        <f>'PCs, screens and AV equipment '!G88</f>
        <v>0</v>
      </c>
      <c r="H20" s="206">
        <f>'PCs, screens and AV equipment '!H88</f>
        <v>0</v>
      </c>
      <c r="I20" s="206">
        <f>'PCs, screens and AV equipment '!I88</f>
        <v>0</v>
      </c>
      <c r="J20" s="206">
        <f>'PCs, screens and AV equipment '!J88</f>
        <v>0</v>
      </c>
      <c r="K20" s="206">
        <f>'PCs, screens and AV equipment '!K88</f>
        <v>0</v>
      </c>
      <c r="L20" s="206">
        <f>'PCs, screens and AV equipment '!L88</f>
        <v>0</v>
      </c>
      <c r="M20" s="206">
        <f>'PCs, screens and AV equipment '!M88</f>
        <v>0</v>
      </c>
      <c r="N20" s="206">
        <f>'PCs, screens and AV equipment '!N88</f>
        <v>0</v>
      </c>
      <c r="O20" s="206">
        <f>'PCs, screens and AV equipment '!O88</f>
        <v>0</v>
      </c>
      <c r="P20" s="206">
        <f>'PCs, screens and AV equipment '!P88</f>
        <v>0</v>
      </c>
      <c r="Q20" s="206">
        <f>'PCs, screens and AV equipment '!Q88</f>
        <v>0</v>
      </c>
      <c r="R20" s="206">
        <f>'PCs, screens and AV equipment '!R88</f>
        <v>0</v>
      </c>
      <c r="S20" s="206">
        <f>'PCs, screens and AV equipment '!S88</f>
        <v>0</v>
      </c>
      <c r="T20" s="206">
        <f>'PCs, screens and AV equipment '!T88</f>
        <v>0</v>
      </c>
      <c r="U20" s="206">
        <f>'PCs, screens and AV equipment '!U88</f>
        <v>0</v>
      </c>
    </row>
    <row r="21" spans="2:21">
      <c r="B21" s="206">
        <f>'PCs, screens and AV equipment '!B89</f>
        <v>7</v>
      </c>
      <c r="C21" s="206" t="str">
        <f>'PCs, screens and AV equipment '!C89</f>
        <v>7 years</v>
      </c>
      <c r="D21" s="206">
        <f>'PCs, screens and AV equipment '!D89</f>
        <v>0</v>
      </c>
      <c r="E21" s="206">
        <f>'PCs, screens and AV equipment '!E89</f>
        <v>0</v>
      </c>
      <c r="F21" s="206">
        <f>'PCs, screens and AV equipment '!F89</f>
        <v>0</v>
      </c>
      <c r="G21" s="206">
        <f>'PCs, screens and AV equipment '!G89</f>
        <v>0</v>
      </c>
      <c r="H21" s="206">
        <f>'PCs, screens and AV equipment '!H89</f>
        <v>0</v>
      </c>
      <c r="I21" s="206">
        <f>'PCs, screens and AV equipment '!I89</f>
        <v>0</v>
      </c>
      <c r="J21" s="206">
        <f>'PCs, screens and AV equipment '!J89</f>
        <v>0</v>
      </c>
      <c r="K21" s="206">
        <f>'PCs, screens and AV equipment '!K89</f>
        <v>0</v>
      </c>
      <c r="L21" s="206">
        <f>'PCs, screens and AV equipment '!L89</f>
        <v>0</v>
      </c>
      <c r="M21" s="206">
        <f>'PCs, screens and AV equipment '!M89</f>
        <v>0</v>
      </c>
      <c r="N21" s="206">
        <f>'PCs, screens and AV equipment '!N89</f>
        <v>0</v>
      </c>
      <c r="O21" s="206">
        <f>'PCs, screens and AV equipment '!O89</f>
        <v>0</v>
      </c>
      <c r="P21" s="206">
        <f>'PCs, screens and AV equipment '!P89</f>
        <v>0</v>
      </c>
      <c r="Q21" s="206">
        <f>'PCs, screens and AV equipment '!Q89</f>
        <v>0</v>
      </c>
      <c r="R21" s="206">
        <f>'PCs, screens and AV equipment '!R89</f>
        <v>0</v>
      </c>
      <c r="S21" s="206">
        <f>'PCs, screens and AV equipment '!S89</f>
        <v>0</v>
      </c>
      <c r="T21" s="206">
        <f>'PCs, screens and AV equipment '!T89</f>
        <v>0</v>
      </c>
      <c r="U21" s="206">
        <f>'PCs, screens and AV equipment '!U89</f>
        <v>0</v>
      </c>
    </row>
    <row r="22" spans="2:21">
      <c r="B22" s="206">
        <f>'PCs, screens and AV equipment '!B90</f>
        <v>8</v>
      </c>
      <c r="C22" s="206" t="str">
        <f>'PCs, screens and AV equipment '!C90</f>
        <v>8 years</v>
      </c>
      <c r="D22" s="206">
        <f>'PCs, screens and AV equipment '!D90</f>
        <v>0</v>
      </c>
      <c r="E22" s="206">
        <f>'PCs, screens and AV equipment '!E90</f>
        <v>0</v>
      </c>
      <c r="F22" s="206">
        <f>'PCs, screens and AV equipment '!F90</f>
        <v>0</v>
      </c>
      <c r="G22" s="206">
        <f>'PCs, screens and AV equipment '!G90</f>
        <v>0</v>
      </c>
      <c r="H22" s="206">
        <f>'PCs, screens and AV equipment '!H90</f>
        <v>0</v>
      </c>
      <c r="I22" s="206">
        <f>'PCs, screens and AV equipment '!I90</f>
        <v>0</v>
      </c>
      <c r="J22" s="206">
        <f>'PCs, screens and AV equipment '!J90</f>
        <v>0</v>
      </c>
      <c r="K22" s="206">
        <f>'PCs, screens and AV equipment '!K90</f>
        <v>0</v>
      </c>
      <c r="L22" s="206">
        <f>'PCs, screens and AV equipment '!L90</f>
        <v>0</v>
      </c>
      <c r="M22" s="206">
        <f>'PCs, screens and AV equipment '!M90</f>
        <v>0</v>
      </c>
      <c r="N22" s="206">
        <f>'PCs, screens and AV equipment '!N90</f>
        <v>0</v>
      </c>
      <c r="O22" s="206">
        <f>'PCs, screens and AV equipment '!O90</f>
        <v>0</v>
      </c>
      <c r="P22" s="206">
        <f>'PCs, screens and AV equipment '!P90</f>
        <v>0</v>
      </c>
      <c r="Q22" s="206">
        <f>'PCs, screens and AV equipment '!Q90</f>
        <v>0</v>
      </c>
      <c r="R22" s="206">
        <f>'PCs, screens and AV equipment '!R90</f>
        <v>0</v>
      </c>
      <c r="S22" s="206">
        <f>'PCs, screens and AV equipment '!S90</f>
        <v>0</v>
      </c>
      <c r="T22" s="206">
        <f>'PCs, screens and AV equipment '!T90</f>
        <v>0</v>
      </c>
      <c r="U22" s="206">
        <f>'PCs, screens and AV equipment '!U90</f>
        <v>0</v>
      </c>
    </row>
    <row r="23" spans="2:21">
      <c r="B23" s="206">
        <f>'PCs, screens and AV equipment '!B91</f>
        <v>9</v>
      </c>
      <c r="C23" s="206" t="str">
        <f>'PCs, screens and AV equipment '!C91</f>
        <v>9 years</v>
      </c>
      <c r="D23" s="206">
        <f>'PCs, screens and AV equipment '!D91</f>
        <v>0</v>
      </c>
      <c r="E23" s="206">
        <f>'PCs, screens and AV equipment '!E91</f>
        <v>0</v>
      </c>
      <c r="F23" s="206">
        <f>'PCs, screens and AV equipment '!F91</f>
        <v>0</v>
      </c>
      <c r="G23" s="206">
        <f>'PCs, screens and AV equipment '!G91</f>
        <v>0</v>
      </c>
      <c r="H23" s="206">
        <f>'PCs, screens and AV equipment '!H91</f>
        <v>0</v>
      </c>
      <c r="I23" s="206">
        <f>'PCs, screens and AV equipment '!I91</f>
        <v>0</v>
      </c>
      <c r="J23" s="206">
        <f>'PCs, screens and AV equipment '!J91</f>
        <v>0</v>
      </c>
      <c r="K23" s="206">
        <f>'PCs, screens and AV equipment '!K91</f>
        <v>0</v>
      </c>
      <c r="L23" s="206">
        <f>'PCs, screens and AV equipment '!L91</f>
        <v>0</v>
      </c>
      <c r="M23" s="206">
        <f>'PCs, screens and AV equipment '!M91</f>
        <v>0</v>
      </c>
      <c r="N23" s="206">
        <f>'PCs, screens and AV equipment '!N91</f>
        <v>0</v>
      </c>
      <c r="O23" s="206">
        <f>'PCs, screens and AV equipment '!O91</f>
        <v>0</v>
      </c>
      <c r="P23" s="206">
        <f>'PCs, screens and AV equipment '!P91</f>
        <v>0</v>
      </c>
      <c r="Q23" s="206">
        <f>'PCs, screens and AV equipment '!Q91</f>
        <v>0</v>
      </c>
      <c r="R23" s="206">
        <f>'PCs, screens and AV equipment '!R91</f>
        <v>0</v>
      </c>
      <c r="S23" s="206">
        <f>'PCs, screens and AV equipment '!S91</f>
        <v>0</v>
      </c>
      <c r="T23" s="206">
        <f>'PCs, screens and AV equipment '!T91</f>
        <v>0</v>
      </c>
      <c r="U23" s="206">
        <f>'PCs, screens and AV equipment '!U91</f>
        <v>0</v>
      </c>
    </row>
    <row r="24" spans="2:21">
      <c r="B24" s="206">
        <f>'PCs, screens and AV equipment '!B92</f>
        <v>10</v>
      </c>
      <c r="C24" s="206" t="str">
        <f>'PCs, screens and AV equipment '!C92</f>
        <v>10 years</v>
      </c>
      <c r="D24" s="206">
        <f>'PCs, screens and AV equipment '!D92</f>
        <v>0</v>
      </c>
      <c r="E24" s="206">
        <f>'PCs, screens and AV equipment '!E92</f>
        <v>0</v>
      </c>
      <c r="F24" s="206">
        <f>'PCs, screens and AV equipment '!F92</f>
        <v>0</v>
      </c>
      <c r="G24" s="206">
        <f>'PCs, screens and AV equipment '!G92</f>
        <v>0</v>
      </c>
      <c r="H24" s="206">
        <f>'PCs, screens and AV equipment '!H92</f>
        <v>0</v>
      </c>
      <c r="I24" s="206">
        <f>'PCs, screens and AV equipment '!I92</f>
        <v>0</v>
      </c>
      <c r="J24" s="206">
        <f>'PCs, screens and AV equipment '!J92</f>
        <v>0</v>
      </c>
      <c r="K24" s="206">
        <f>'PCs, screens and AV equipment '!K92</f>
        <v>0</v>
      </c>
      <c r="L24" s="206">
        <f>'PCs, screens and AV equipment '!L92</f>
        <v>0</v>
      </c>
      <c r="M24" s="206">
        <f>'PCs, screens and AV equipment '!M92</f>
        <v>0</v>
      </c>
      <c r="N24" s="206">
        <f>'PCs, screens and AV equipment '!N92</f>
        <v>0</v>
      </c>
      <c r="O24" s="206">
        <f>'PCs, screens and AV equipment '!O92</f>
        <v>0</v>
      </c>
      <c r="P24" s="206">
        <f>'PCs, screens and AV equipment '!P92</f>
        <v>0</v>
      </c>
      <c r="Q24" s="206">
        <f>'PCs, screens and AV equipment '!Q92</f>
        <v>0</v>
      </c>
      <c r="R24" s="206">
        <f>'PCs, screens and AV equipment '!R92</f>
        <v>0</v>
      </c>
      <c r="S24" s="206">
        <f>'PCs, screens and AV equipment '!S92</f>
        <v>0</v>
      </c>
      <c r="T24" s="206">
        <f>'PCs, screens and AV equipment '!T92</f>
        <v>0</v>
      </c>
      <c r="U24" s="206">
        <f>'PCs, screens and AV equipment '!U92</f>
        <v>0</v>
      </c>
    </row>
    <row r="25" spans="2:21">
      <c r="B25" s="206">
        <f>'PCs, screens and AV equipment '!B93</f>
        <v>11</v>
      </c>
      <c r="C25" s="206" t="str">
        <f>'PCs, screens and AV equipment '!C93</f>
        <v>11 years</v>
      </c>
      <c r="D25" s="206">
        <f>'PCs, screens and AV equipment '!D93</f>
        <v>0</v>
      </c>
      <c r="E25" s="206">
        <f>'PCs, screens and AV equipment '!E93</f>
        <v>0</v>
      </c>
      <c r="F25" s="206">
        <f>'PCs, screens and AV equipment '!F93</f>
        <v>0</v>
      </c>
      <c r="G25" s="206">
        <f>'PCs, screens and AV equipment '!G93</f>
        <v>0</v>
      </c>
      <c r="H25" s="206">
        <f>'PCs, screens and AV equipment '!H93</f>
        <v>0</v>
      </c>
      <c r="I25" s="206">
        <f>'PCs, screens and AV equipment '!I93</f>
        <v>0</v>
      </c>
      <c r="J25" s="206">
        <f>'PCs, screens and AV equipment '!J93</f>
        <v>0</v>
      </c>
      <c r="K25" s="206">
        <f>'PCs, screens and AV equipment '!K93</f>
        <v>0</v>
      </c>
      <c r="L25" s="206">
        <f>'PCs, screens and AV equipment '!L93</f>
        <v>0</v>
      </c>
      <c r="M25" s="206">
        <f>'PCs, screens and AV equipment '!M93</f>
        <v>0</v>
      </c>
      <c r="N25" s="206">
        <f>'PCs, screens and AV equipment '!N93</f>
        <v>0</v>
      </c>
      <c r="O25" s="206">
        <f>'PCs, screens and AV equipment '!O93</f>
        <v>0</v>
      </c>
      <c r="P25" s="206">
        <f>'PCs, screens and AV equipment '!P93</f>
        <v>0</v>
      </c>
      <c r="Q25" s="206">
        <f>'PCs, screens and AV equipment '!Q93</f>
        <v>0</v>
      </c>
      <c r="R25" s="206">
        <f>'PCs, screens and AV equipment '!R93</f>
        <v>0</v>
      </c>
      <c r="S25" s="206">
        <f>'PCs, screens and AV equipment '!S93</f>
        <v>0</v>
      </c>
      <c r="T25" s="206">
        <f>'PCs, screens and AV equipment '!T93</f>
        <v>0</v>
      </c>
      <c r="U25" s="206">
        <f>'PCs, screens and AV equipment '!U93</f>
        <v>0</v>
      </c>
    </row>
    <row r="26" spans="2:21">
      <c r="B26" s="206">
        <f>'PCs, screens and AV equipment '!B94</f>
        <v>12</v>
      </c>
      <c r="C26" s="206" t="str">
        <f>'PCs, screens and AV equipment '!C94</f>
        <v>12 years</v>
      </c>
      <c r="D26" s="206">
        <f>'PCs, screens and AV equipment '!D94</f>
        <v>0</v>
      </c>
      <c r="E26" s="206">
        <f>'PCs, screens and AV equipment '!E94</f>
        <v>0</v>
      </c>
      <c r="F26" s="206">
        <f>'PCs, screens and AV equipment '!F94</f>
        <v>0</v>
      </c>
      <c r="G26" s="206">
        <f>'PCs, screens and AV equipment '!G94</f>
        <v>0</v>
      </c>
      <c r="H26" s="206">
        <f>'PCs, screens and AV equipment '!H94</f>
        <v>0</v>
      </c>
      <c r="I26" s="206">
        <f>'PCs, screens and AV equipment '!I94</f>
        <v>0</v>
      </c>
      <c r="J26" s="206">
        <f>'PCs, screens and AV equipment '!J94</f>
        <v>0</v>
      </c>
      <c r="K26" s="206">
        <f>'PCs, screens and AV equipment '!K94</f>
        <v>0</v>
      </c>
      <c r="L26" s="206">
        <f>'PCs, screens and AV equipment '!L94</f>
        <v>0</v>
      </c>
      <c r="M26" s="206">
        <f>'PCs, screens and AV equipment '!M94</f>
        <v>0</v>
      </c>
      <c r="N26" s="206">
        <f>'PCs, screens and AV equipment '!N94</f>
        <v>0</v>
      </c>
      <c r="O26" s="206">
        <f>'PCs, screens and AV equipment '!O94</f>
        <v>0</v>
      </c>
      <c r="P26" s="206">
        <f>'PCs, screens and AV equipment '!P94</f>
        <v>0</v>
      </c>
      <c r="Q26" s="206">
        <f>'PCs, screens and AV equipment '!Q94</f>
        <v>0</v>
      </c>
      <c r="R26" s="206">
        <f>'PCs, screens and AV equipment '!R94</f>
        <v>0</v>
      </c>
      <c r="S26" s="206">
        <f>'PCs, screens and AV equipment '!S94</f>
        <v>0</v>
      </c>
      <c r="T26" s="206">
        <f>'PCs, screens and AV equipment '!T94</f>
        <v>0</v>
      </c>
      <c r="U26" s="206">
        <f>'PCs, screens and AV equipment '!U94</f>
        <v>0</v>
      </c>
    </row>
    <row r="27" spans="2:21">
      <c r="B27" s="206">
        <f>'PCs, screens and AV equipment '!B95</f>
        <v>13</v>
      </c>
      <c r="C27" s="206" t="str">
        <f>'PCs, screens and AV equipment '!C95</f>
        <v>13 years</v>
      </c>
      <c r="D27" s="206">
        <f>'PCs, screens and AV equipment '!D95</f>
        <v>0</v>
      </c>
      <c r="E27" s="206">
        <f>'PCs, screens and AV equipment '!E95</f>
        <v>0</v>
      </c>
      <c r="F27" s="206">
        <f>'PCs, screens and AV equipment '!F95</f>
        <v>0</v>
      </c>
      <c r="G27" s="206">
        <f>'PCs, screens and AV equipment '!G95</f>
        <v>0</v>
      </c>
      <c r="H27" s="206">
        <f>'PCs, screens and AV equipment '!H95</f>
        <v>0</v>
      </c>
      <c r="I27" s="206">
        <f>'PCs, screens and AV equipment '!I95</f>
        <v>0</v>
      </c>
      <c r="J27" s="206">
        <f>'PCs, screens and AV equipment '!J95</f>
        <v>0</v>
      </c>
      <c r="K27" s="206">
        <f>'PCs, screens and AV equipment '!K95</f>
        <v>0</v>
      </c>
      <c r="L27" s="206">
        <f>'PCs, screens and AV equipment '!L95</f>
        <v>0</v>
      </c>
      <c r="M27" s="206">
        <f>'PCs, screens and AV equipment '!M95</f>
        <v>0</v>
      </c>
      <c r="N27" s="206">
        <f>'PCs, screens and AV equipment '!N95</f>
        <v>0</v>
      </c>
      <c r="O27" s="206">
        <f>'PCs, screens and AV equipment '!O95</f>
        <v>0</v>
      </c>
      <c r="P27" s="206">
        <f>'PCs, screens and AV equipment '!P95</f>
        <v>0</v>
      </c>
      <c r="Q27" s="206">
        <f>'PCs, screens and AV equipment '!Q95</f>
        <v>0</v>
      </c>
      <c r="R27" s="206">
        <f>'PCs, screens and AV equipment '!R95</f>
        <v>0</v>
      </c>
      <c r="S27" s="206">
        <f>'PCs, screens and AV equipment '!S95</f>
        <v>0</v>
      </c>
      <c r="T27" s="206">
        <f>'PCs, screens and AV equipment '!T95</f>
        <v>0</v>
      </c>
      <c r="U27" s="206">
        <f>'PCs, screens and AV equipment '!U95</f>
        <v>0</v>
      </c>
    </row>
    <row r="28" spans="2:21">
      <c r="B28" s="206">
        <f>'PCs, screens and AV equipment '!B96</f>
        <v>14</v>
      </c>
      <c r="C28" s="206" t="str">
        <f>'PCs, screens and AV equipment '!C96</f>
        <v>14 years</v>
      </c>
      <c r="D28" s="206">
        <f>'PCs, screens and AV equipment '!D96</f>
        <v>0</v>
      </c>
      <c r="E28" s="206">
        <f>'PCs, screens and AV equipment '!E96</f>
        <v>0</v>
      </c>
      <c r="F28" s="206">
        <f>'PCs, screens and AV equipment '!F96</f>
        <v>0</v>
      </c>
      <c r="G28" s="206">
        <f>'PCs, screens and AV equipment '!G96</f>
        <v>0</v>
      </c>
      <c r="H28" s="206">
        <f>'PCs, screens and AV equipment '!H96</f>
        <v>0</v>
      </c>
      <c r="I28" s="206">
        <f>'PCs, screens and AV equipment '!I96</f>
        <v>0</v>
      </c>
      <c r="J28" s="206">
        <f>'PCs, screens and AV equipment '!J96</f>
        <v>0</v>
      </c>
      <c r="K28" s="206">
        <f>'PCs, screens and AV equipment '!K96</f>
        <v>0</v>
      </c>
      <c r="L28" s="206">
        <f>'PCs, screens and AV equipment '!L96</f>
        <v>0</v>
      </c>
      <c r="M28" s="206">
        <f>'PCs, screens and AV equipment '!M96</f>
        <v>0</v>
      </c>
      <c r="N28" s="206">
        <f>'PCs, screens and AV equipment '!N96</f>
        <v>0</v>
      </c>
      <c r="O28" s="206">
        <f>'PCs, screens and AV equipment '!O96</f>
        <v>0</v>
      </c>
      <c r="P28" s="206">
        <f>'PCs, screens and AV equipment '!P96</f>
        <v>0</v>
      </c>
      <c r="Q28" s="206">
        <f>'PCs, screens and AV equipment '!Q96</f>
        <v>0</v>
      </c>
      <c r="R28" s="206">
        <f>'PCs, screens and AV equipment '!R96</f>
        <v>0</v>
      </c>
      <c r="S28" s="206">
        <f>'PCs, screens and AV equipment '!S96</f>
        <v>0</v>
      </c>
      <c r="T28" s="206">
        <f>'PCs, screens and AV equipment '!T96</f>
        <v>0</v>
      </c>
      <c r="U28" s="206">
        <f>'PCs, screens and AV equipment '!U96</f>
        <v>0</v>
      </c>
    </row>
    <row r="29" spans="2:21">
      <c r="B29" s="206">
        <f>'PCs, screens and AV equipment '!B97</f>
        <v>15</v>
      </c>
      <c r="C29" s="206" t="str">
        <f>'PCs, screens and AV equipment '!C97</f>
        <v>15 years</v>
      </c>
      <c r="D29" s="206">
        <f>'PCs, screens and AV equipment '!D97</f>
        <v>0</v>
      </c>
      <c r="E29" s="206">
        <f>'PCs, screens and AV equipment '!E97</f>
        <v>0</v>
      </c>
      <c r="F29" s="206">
        <f>'PCs, screens and AV equipment '!F97</f>
        <v>0</v>
      </c>
      <c r="G29" s="206">
        <f>'PCs, screens and AV equipment '!G97</f>
        <v>0</v>
      </c>
      <c r="H29" s="206">
        <f>'PCs, screens and AV equipment '!H97</f>
        <v>0</v>
      </c>
      <c r="I29" s="206">
        <f>'PCs, screens and AV equipment '!I97</f>
        <v>0</v>
      </c>
      <c r="J29" s="206">
        <f>'PCs, screens and AV equipment '!J97</f>
        <v>0</v>
      </c>
      <c r="K29" s="206">
        <f>'PCs, screens and AV equipment '!K97</f>
        <v>0</v>
      </c>
      <c r="L29" s="206">
        <f>'PCs, screens and AV equipment '!L97</f>
        <v>0</v>
      </c>
      <c r="M29" s="206">
        <f>'PCs, screens and AV equipment '!M97</f>
        <v>0</v>
      </c>
      <c r="N29" s="206">
        <f>'PCs, screens and AV equipment '!N97</f>
        <v>0</v>
      </c>
      <c r="O29" s="206">
        <f>'PCs, screens and AV equipment '!O97</f>
        <v>0</v>
      </c>
      <c r="P29" s="206">
        <f>'PCs, screens and AV equipment '!P97</f>
        <v>0</v>
      </c>
      <c r="Q29" s="206">
        <f>'PCs, screens and AV equipment '!Q97</f>
        <v>0</v>
      </c>
      <c r="R29" s="206">
        <f>'PCs, screens and AV equipment '!R97</f>
        <v>0</v>
      </c>
      <c r="S29" s="206">
        <f>'PCs, screens and AV equipment '!S97</f>
        <v>0</v>
      </c>
      <c r="T29" s="206">
        <f>'PCs, screens and AV equipment '!T97</f>
        <v>0</v>
      </c>
      <c r="U29" s="206">
        <f>'PCs, screens and AV equipment '!U97</f>
        <v>0</v>
      </c>
    </row>
    <row r="30" spans="2:21">
      <c r="E30" s="206">
        <f>'PCs, screens and AV equipment '!E98</f>
        <v>0</v>
      </c>
    </row>
    <row r="31" spans="2:21">
      <c r="E31" s="206">
        <f>'PCs, screens and AV equipment '!E99</f>
        <v>0</v>
      </c>
    </row>
    <row r="32" spans="2:21">
      <c r="E32" s="206">
        <f>'PCs, screens and AV equipment '!E100</f>
        <v>0</v>
      </c>
    </row>
    <row r="35" spans="2:9">
      <c r="B35" s="154"/>
      <c r="C35" s="154"/>
      <c r="D35" s="154"/>
      <c r="E35" s="154"/>
      <c r="F35" s="154"/>
      <c r="G35" s="154"/>
      <c r="H35" s="154"/>
      <c r="I35" s="154"/>
    </row>
    <row r="36" spans="2:9">
      <c r="B36" s="154"/>
      <c r="C36" s="154"/>
      <c r="D36" s="154"/>
      <c r="E36" s="154"/>
      <c r="F36" s="154"/>
      <c r="G36" s="154"/>
      <c r="H36" s="154"/>
      <c r="I36" s="154"/>
    </row>
  </sheetData>
  <pageMargins left="0.75" right="0.75" top="1" bottom="1" header="0.5" footer="0.5"/>
  <pageSetup paperSize="9"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R46"/>
  <sheetViews>
    <sheetView view="pageBreakPreview" zoomScaleSheetLayoutView="100" workbookViewId="0">
      <selection activeCell="R25" sqref="R25"/>
    </sheetView>
  </sheetViews>
  <sheetFormatPr defaultColWidth="8.85546875" defaultRowHeight="15" outlineLevelCol="1"/>
  <cols>
    <col min="1" max="1" width="3.42578125" style="198" customWidth="1"/>
    <col min="2" max="2" width="17.140625" style="198" customWidth="1"/>
    <col min="3" max="3" width="13.42578125" style="198" customWidth="1"/>
    <col min="4" max="4" width="8.7109375" style="198" customWidth="1"/>
    <col min="5" max="5" width="2.28515625" style="198" customWidth="1"/>
    <col min="6" max="6" width="8.7109375" style="198" customWidth="1"/>
    <col min="7" max="7" width="2.28515625" style="198" customWidth="1"/>
    <col min="8" max="8" width="8.7109375" style="198" customWidth="1" outlineLevel="1"/>
    <col min="9" max="9" width="2.28515625" style="198" customWidth="1" outlineLevel="1"/>
    <col min="10" max="10" width="8.7109375" style="198" customWidth="1" outlineLevel="1"/>
    <col min="11" max="11" width="2.28515625" style="198" customWidth="1" outlineLevel="1"/>
    <col min="12" max="12" width="8.7109375" style="198" customWidth="1" outlineLevel="1"/>
    <col min="13" max="13" width="2.28515625" style="198" customWidth="1" outlineLevel="1"/>
    <col min="14" max="14" width="8.7109375" style="198" customWidth="1" outlineLevel="1"/>
    <col min="15" max="15" width="2.28515625" style="198" customWidth="1" outlineLevel="1"/>
    <col min="16" max="16" width="8.7109375" style="198" customWidth="1" outlineLevel="1"/>
    <col min="17" max="17" width="2.28515625" style="198" customWidth="1" outlineLevel="1"/>
    <col min="18" max="18" width="8.7109375" style="198" customWidth="1" outlineLevel="1"/>
    <col min="19" max="16384" width="8.85546875" style="198"/>
  </cols>
  <sheetData>
    <row r="2" spans="1:18">
      <c r="A2" s="207"/>
      <c r="B2" s="207"/>
      <c r="C2" s="208"/>
      <c r="D2" s="209"/>
      <c r="E2" s="209"/>
      <c r="F2" s="209"/>
      <c r="G2" s="207"/>
    </row>
    <row r="3" spans="1:18" ht="20.25">
      <c r="A3" s="250" t="s">
        <v>114</v>
      </c>
      <c r="B3" s="249"/>
      <c r="C3" s="214"/>
      <c r="D3" s="215"/>
      <c r="E3" s="215"/>
      <c r="F3" s="215"/>
      <c r="G3" s="216"/>
      <c r="H3" s="3"/>
      <c r="I3" s="3"/>
      <c r="J3" s="3"/>
      <c r="K3" s="3"/>
      <c r="L3" s="3"/>
      <c r="M3" s="3"/>
      <c r="N3" s="3"/>
      <c r="O3" s="3"/>
      <c r="P3" s="3"/>
      <c r="Q3" s="3"/>
      <c r="R3" s="3"/>
    </row>
    <row r="4" spans="1:18" s="211" customFormat="1" ht="47.25" customHeight="1">
      <c r="A4" s="210"/>
      <c r="B4" s="217"/>
      <c r="C4" s="218"/>
      <c r="D4" s="219" t="str">
        <f>'Multifunction devices '!F7</f>
        <v>Name of PRODUCT 1</v>
      </c>
      <c r="E4" s="219"/>
      <c r="F4" s="219" t="str">
        <f>'Multifunction devices '!H7</f>
        <v>Name of PRODUCT 2</v>
      </c>
      <c r="G4" s="219"/>
      <c r="H4" s="219" t="str">
        <f>'Multifunction devices '!J7</f>
        <v>Name of PRODUCT 3</v>
      </c>
      <c r="I4" s="219"/>
      <c r="J4" s="219" t="str">
        <f>'Multifunction devices '!L7</f>
        <v>Name of PRODUCT 4</v>
      </c>
      <c r="K4" s="219"/>
      <c r="L4" s="219" t="str">
        <f>'Multifunction devices '!N7</f>
        <v>Name of PRODUCT 5</v>
      </c>
      <c r="M4" s="219"/>
      <c r="N4" s="219" t="str">
        <f>'Multifunction devices '!P7</f>
        <v>Name of PRODUCT 6</v>
      </c>
      <c r="O4" s="219"/>
      <c r="P4" s="219" t="str">
        <f>'Multifunction devices '!R7</f>
        <v>Name of PRODUCT 7</v>
      </c>
      <c r="Q4" s="219"/>
      <c r="R4" s="219" t="str">
        <f>'Multifunction devices '!T7</f>
        <v>Name of PRODUCT 8</v>
      </c>
    </row>
    <row r="5" spans="1:18">
      <c r="A5" s="207"/>
      <c r="B5" s="220" t="s">
        <v>260</v>
      </c>
      <c r="C5" s="221" t="s">
        <v>261</v>
      </c>
      <c r="D5" s="222">
        <f>'Multifunction devices '!F73</f>
        <v>0</v>
      </c>
      <c r="E5" s="222"/>
      <c r="F5" s="222">
        <f>'Multifunction devices '!H73</f>
        <v>0</v>
      </c>
      <c r="G5" s="222"/>
      <c r="H5" s="222">
        <f>'Multifunction devices '!J73</f>
        <v>0</v>
      </c>
      <c r="I5" s="222"/>
      <c r="J5" s="222">
        <f>'Multifunction devices '!L73</f>
        <v>0</v>
      </c>
      <c r="K5" s="222"/>
      <c r="L5" s="222">
        <f>'Multifunction devices '!N73</f>
        <v>0</v>
      </c>
      <c r="M5" s="222"/>
      <c r="N5" s="222">
        <f>'Multifunction devices '!P73</f>
        <v>0</v>
      </c>
      <c r="O5" s="222"/>
      <c r="P5" s="222">
        <f>'Multifunction devices '!R73</f>
        <v>0</v>
      </c>
      <c r="Q5" s="222"/>
      <c r="R5" s="222">
        <f>'Multifunction devices '!T73</f>
        <v>0</v>
      </c>
    </row>
    <row r="6" spans="1:18">
      <c r="A6" s="207"/>
      <c r="B6" s="220" t="s">
        <v>262</v>
      </c>
      <c r="C6" s="221" t="s">
        <v>263</v>
      </c>
      <c r="D6" s="222">
        <f>'Multifunction devices '!F74</f>
        <v>0</v>
      </c>
      <c r="E6" s="222"/>
      <c r="F6" s="222">
        <f>'Multifunction devices '!H74</f>
        <v>0</v>
      </c>
      <c r="G6" s="222"/>
      <c r="H6" s="222">
        <f>'Multifunction devices '!J74</f>
        <v>0</v>
      </c>
      <c r="I6" s="222"/>
      <c r="J6" s="222">
        <f>'Multifunction devices '!L74</f>
        <v>0</v>
      </c>
      <c r="K6" s="222"/>
      <c r="L6" s="222">
        <f>'Multifunction devices '!N74</f>
        <v>0</v>
      </c>
      <c r="M6" s="222"/>
      <c r="N6" s="222">
        <f>'Multifunction devices '!P74</f>
        <v>0</v>
      </c>
      <c r="O6" s="222"/>
      <c r="P6" s="222">
        <f>'Multifunction devices '!R74</f>
        <v>0</v>
      </c>
      <c r="Q6" s="222"/>
      <c r="R6" s="222">
        <f>'Multifunction devices '!T74</f>
        <v>0</v>
      </c>
    </row>
    <row r="7" spans="1:18">
      <c r="A7" s="207"/>
      <c r="B7" s="220"/>
      <c r="C7" s="221"/>
      <c r="D7" s="222"/>
      <c r="E7" s="222"/>
      <c r="F7" s="222"/>
      <c r="G7" s="216"/>
      <c r="H7" s="3"/>
      <c r="I7" s="3"/>
      <c r="J7" s="3"/>
      <c r="K7" s="3"/>
      <c r="L7" s="3"/>
      <c r="M7" s="3"/>
      <c r="N7" s="3"/>
      <c r="O7" s="3"/>
      <c r="P7" s="3"/>
      <c r="Q7" s="3"/>
      <c r="R7" s="3"/>
    </row>
    <row r="8" spans="1:18" ht="15.75" thickBot="1">
      <c r="A8" s="207"/>
      <c r="B8" s="220" t="s">
        <v>264</v>
      </c>
      <c r="C8" s="221" t="s">
        <v>265</v>
      </c>
      <c r="D8" s="223">
        <f>SUM(D5:D6)</f>
        <v>0</v>
      </c>
      <c r="E8" s="230"/>
      <c r="F8" s="223">
        <f t="shared" ref="F8:R8" si="0">SUM(F5:F6)</f>
        <v>0</v>
      </c>
      <c r="G8" s="230"/>
      <c r="H8" s="223">
        <f t="shared" si="0"/>
        <v>0</v>
      </c>
      <c r="I8" s="230"/>
      <c r="J8" s="223">
        <f t="shared" si="0"/>
        <v>0</v>
      </c>
      <c r="K8" s="230"/>
      <c r="L8" s="223">
        <f t="shared" si="0"/>
        <v>0</v>
      </c>
      <c r="M8" s="230"/>
      <c r="N8" s="223">
        <f t="shared" si="0"/>
        <v>0</v>
      </c>
      <c r="O8" s="230"/>
      <c r="P8" s="223">
        <f t="shared" si="0"/>
        <v>0</v>
      </c>
      <c r="Q8" s="230"/>
      <c r="R8" s="223">
        <f t="shared" si="0"/>
        <v>0</v>
      </c>
    </row>
    <row r="9" spans="1:18" ht="15.75" thickTop="1">
      <c r="A9" s="207"/>
      <c r="B9" s="220"/>
      <c r="C9" s="221"/>
      <c r="D9" s="222"/>
      <c r="E9" s="222"/>
      <c r="F9" s="222"/>
      <c r="G9" s="216"/>
      <c r="H9" s="3"/>
      <c r="I9" s="3"/>
      <c r="J9" s="3"/>
      <c r="K9" s="3"/>
      <c r="L9" s="3"/>
      <c r="M9" s="3"/>
      <c r="N9" s="3"/>
      <c r="O9" s="3"/>
      <c r="P9" s="3"/>
      <c r="Q9" s="3"/>
      <c r="R9" s="3"/>
    </row>
    <row r="10" spans="1:18">
      <c r="A10" s="207"/>
      <c r="B10" s="216"/>
      <c r="C10" s="221"/>
      <c r="D10" s="215"/>
      <c r="E10" s="215"/>
      <c r="F10" s="215"/>
      <c r="G10" s="216"/>
      <c r="H10" s="3"/>
      <c r="I10" s="3"/>
      <c r="J10" s="3"/>
      <c r="K10" s="3"/>
      <c r="L10" s="3"/>
      <c r="M10" s="3"/>
      <c r="N10" s="3"/>
      <c r="O10" s="3"/>
      <c r="P10" s="3"/>
      <c r="Q10" s="3"/>
      <c r="R10" s="3"/>
    </row>
    <row r="11" spans="1:18">
      <c r="A11" s="212"/>
      <c r="B11" s="224"/>
      <c r="C11" s="225"/>
      <c r="D11" s="226"/>
      <c r="E11" s="226"/>
      <c r="F11" s="226"/>
      <c r="G11" s="224"/>
      <c r="H11" s="3"/>
      <c r="I11" s="3"/>
      <c r="J11" s="3"/>
      <c r="K11" s="3"/>
      <c r="L11" s="3"/>
      <c r="M11" s="3"/>
      <c r="N11" s="3"/>
      <c r="O11" s="3"/>
      <c r="P11" s="3"/>
      <c r="Q11" s="3"/>
      <c r="R11" s="3"/>
    </row>
    <row r="12" spans="1:18">
      <c r="A12" s="212"/>
      <c r="B12" s="224"/>
      <c r="C12" s="225"/>
      <c r="D12" s="226"/>
      <c r="E12" s="226"/>
      <c r="F12" s="226"/>
      <c r="G12" s="224"/>
      <c r="H12" s="3"/>
      <c r="I12" s="3"/>
      <c r="J12" s="3"/>
      <c r="K12" s="3"/>
      <c r="L12" s="3"/>
      <c r="M12" s="3"/>
      <c r="N12" s="3"/>
      <c r="O12" s="3"/>
      <c r="P12" s="3"/>
      <c r="Q12" s="3"/>
      <c r="R12" s="3"/>
    </row>
    <row r="13" spans="1:18">
      <c r="A13" s="212"/>
      <c r="B13" s="224"/>
      <c r="C13" s="225"/>
      <c r="D13" s="226"/>
      <c r="E13" s="226"/>
      <c r="F13" s="226"/>
      <c r="G13" s="224"/>
      <c r="H13" s="3"/>
      <c r="I13" s="3"/>
      <c r="J13" s="3"/>
      <c r="K13" s="3"/>
      <c r="L13" s="3"/>
      <c r="M13" s="3"/>
      <c r="N13" s="3"/>
      <c r="O13" s="3"/>
      <c r="P13" s="3"/>
      <c r="Q13" s="3"/>
      <c r="R13" s="3"/>
    </row>
    <row r="14" spans="1:18">
      <c r="A14" s="207"/>
      <c r="B14" s="216"/>
      <c r="C14" s="221"/>
      <c r="D14" s="215"/>
      <c r="E14" s="215"/>
      <c r="F14" s="215"/>
      <c r="G14" s="216"/>
      <c r="H14" s="3"/>
      <c r="I14" s="3"/>
      <c r="J14" s="3"/>
      <c r="K14" s="3"/>
      <c r="L14" s="3"/>
      <c r="M14" s="3"/>
      <c r="N14" s="3"/>
      <c r="O14" s="3"/>
      <c r="P14" s="3"/>
      <c r="Q14" s="3"/>
      <c r="R14" s="3"/>
    </row>
    <row r="15" spans="1:18">
      <c r="A15" s="207"/>
      <c r="B15" s="216"/>
      <c r="C15" s="221"/>
      <c r="D15" s="215"/>
      <c r="E15" s="215"/>
      <c r="F15" s="215"/>
      <c r="G15" s="216"/>
      <c r="H15" s="3"/>
      <c r="I15" s="3"/>
      <c r="J15" s="3"/>
      <c r="K15" s="3"/>
      <c r="L15" s="3"/>
      <c r="M15" s="3"/>
      <c r="N15" s="3"/>
      <c r="O15" s="3"/>
      <c r="P15" s="3"/>
      <c r="Q15" s="3"/>
      <c r="R15" s="3"/>
    </row>
    <row r="16" spans="1:18">
      <c r="A16" s="207"/>
      <c r="B16" s="216"/>
      <c r="C16" s="221"/>
      <c r="D16" s="215"/>
      <c r="E16" s="215"/>
      <c r="F16" s="215"/>
      <c r="G16" s="216"/>
      <c r="H16" s="3"/>
      <c r="I16" s="3"/>
      <c r="J16" s="3"/>
      <c r="K16" s="3"/>
      <c r="L16" s="3"/>
      <c r="M16" s="3"/>
      <c r="N16" s="3"/>
      <c r="O16" s="3"/>
      <c r="P16" s="3"/>
      <c r="Q16" s="3"/>
      <c r="R16" s="3"/>
    </row>
    <row r="17" spans="1:18">
      <c r="A17" s="207"/>
      <c r="B17" s="216"/>
      <c r="C17" s="221"/>
      <c r="D17" s="215"/>
      <c r="E17" s="215"/>
      <c r="F17" s="215"/>
      <c r="G17" s="216"/>
      <c r="H17" s="3"/>
      <c r="I17" s="3"/>
      <c r="J17" s="3"/>
      <c r="K17" s="3"/>
      <c r="L17" s="3"/>
      <c r="M17" s="3"/>
      <c r="N17" s="3"/>
      <c r="O17" s="3"/>
      <c r="P17" s="3"/>
      <c r="Q17" s="3"/>
      <c r="R17" s="3"/>
    </row>
    <row r="18" spans="1:18">
      <c r="A18" s="207"/>
      <c r="B18" s="216"/>
      <c r="C18" s="221"/>
      <c r="D18" s="215"/>
      <c r="E18" s="215"/>
      <c r="F18" s="215"/>
      <c r="G18" s="216"/>
      <c r="H18" s="3"/>
      <c r="I18" s="3"/>
      <c r="J18" s="3"/>
      <c r="K18" s="3"/>
      <c r="L18" s="3"/>
      <c r="M18" s="3"/>
      <c r="N18" s="3"/>
      <c r="O18" s="3"/>
      <c r="P18" s="3"/>
      <c r="Q18" s="3"/>
      <c r="R18" s="3"/>
    </row>
    <row r="19" spans="1:18">
      <c r="A19" s="207"/>
      <c r="B19" s="216"/>
      <c r="C19" s="221"/>
      <c r="D19" s="215"/>
      <c r="E19" s="215"/>
      <c r="F19" s="215"/>
      <c r="G19" s="216"/>
      <c r="H19" s="3"/>
      <c r="I19" s="3"/>
      <c r="J19" s="3"/>
      <c r="K19" s="3"/>
      <c r="L19" s="3"/>
      <c r="M19" s="3"/>
      <c r="N19" s="3"/>
      <c r="O19" s="3"/>
      <c r="P19" s="3"/>
      <c r="Q19" s="3"/>
      <c r="R19" s="3"/>
    </row>
    <row r="20" spans="1:18">
      <c r="A20" s="207"/>
      <c r="B20" s="216"/>
      <c r="C20" s="221"/>
      <c r="D20" s="215"/>
      <c r="E20" s="215"/>
      <c r="F20" s="215"/>
      <c r="G20" s="216"/>
      <c r="H20" s="3"/>
      <c r="I20" s="3"/>
      <c r="J20" s="3"/>
      <c r="K20" s="3"/>
      <c r="L20" s="3"/>
      <c r="M20" s="3"/>
      <c r="N20" s="3"/>
      <c r="O20" s="3"/>
      <c r="P20" s="3"/>
      <c r="Q20" s="3"/>
      <c r="R20" s="3"/>
    </row>
    <row r="21" spans="1:18">
      <c r="A21" s="207"/>
      <c r="B21" s="216"/>
      <c r="C21" s="221"/>
      <c r="D21" s="215"/>
      <c r="E21" s="215"/>
      <c r="F21" s="215"/>
      <c r="G21" s="216"/>
      <c r="H21" s="3"/>
      <c r="I21" s="3"/>
      <c r="J21" s="3"/>
      <c r="K21" s="3"/>
      <c r="L21" s="3"/>
      <c r="M21" s="3"/>
      <c r="N21" s="3"/>
      <c r="O21" s="3"/>
      <c r="P21" s="3"/>
      <c r="Q21" s="3"/>
      <c r="R21" s="3"/>
    </row>
    <row r="22" spans="1:18">
      <c r="A22" s="213"/>
      <c r="B22" s="227"/>
      <c r="C22" s="228"/>
      <c r="D22" s="229"/>
      <c r="E22" s="229"/>
      <c r="F22" s="229"/>
      <c r="G22" s="227"/>
      <c r="H22" s="3"/>
      <c r="I22" s="3"/>
      <c r="J22" s="3"/>
      <c r="K22" s="3"/>
      <c r="L22" s="3"/>
      <c r="M22" s="3"/>
      <c r="N22" s="3"/>
      <c r="O22" s="3"/>
      <c r="P22" s="3"/>
      <c r="Q22" s="3"/>
      <c r="R22" s="3"/>
    </row>
    <row r="23" spans="1:18">
      <c r="A23" s="213"/>
      <c r="B23" s="227"/>
      <c r="C23" s="228"/>
      <c r="D23" s="229"/>
      <c r="E23" s="229"/>
      <c r="F23" s="229"/>
      <c r="G23" s="227"/>
      <c r="H23" s="3"/>
      <c r="I23" s="3"/>
      <c r="J23" s="3"/>
      <c r="K23" s="3"/>
      <c r="L23" s="3"/>
      <c r="M23" s="3"/>
      <c r="N23" s="3"/>
      <c r="O23" s="3"/>
      <c r="P23" s="3"/>
      <c r="Q23" s="3"/>
      <c r="R23" s="3"/>
    </row>
    <row r="24" spans="1:18">
      <c r="A24" s="213"/>
      <c r="B24" s="227"/>
      <c r="C24" s="228"/>
      <c r="D24" s="229"/>
      <c r="E24" s="229"/>
      <c r="F24" s="229"/>
      <c r="G24" s="227"/>
      <c r="H24" s="3"/>
      <c r="I24" s="3"/>
      <c r="J24" s="3"/>
      <c r="K24" s="3"/>
      <c r="L24" s="3"/>
      <c r="M24" s="3"/>
      <c r="N24" s="3"/>
      <c r="O24" s="3"/>
      <c r="P24" s="3"/>
      <c r="Q24" s="3"/>
      <c r="R24" s="3"/>
    </row>
    <row r="25" spans="1:18" ht="212.25" customHeight="1"/>
    <row r="26" spans="1:18" ht="206.25" customHeight="1">
      <c r="B26" s="231">
        <f>'Multifunction devices '!D130</f>
        <v>0</v>
      </c>
      <c r="C26" s="231">
        <f>'Multifunction devices '!E130</f>
        <v>0</v>
      </c>
      <c r="D26" s="231" t="str">
        <f>'Multifunction devices '!F130</f>
        <v>Name of PRODUCT 1</v>
      </c>
      <c r="E26" s="231">
        <f>'Multifunction devices '!G130</f>
        <v>0</v>
      </c>
      <c r="F26" s="231" t="str">
        <f>'Multifunction devices '!H130</f>
        <v>Name of PRODUCT 2</v>
      </c>
      <c r="G26" s="231">
        <f>'Multifunction devices '!I130</f>
        <v>0</v>
      </c>
      <c r="H26" s="231" t="str">
        <f>'Multifunction devices '!J130</f>
        <v>Navn på PRODUKT 3</v>
      </c>
      <c r="I26" s="231">
        <f>'Multifunction devices '!K130</f>
        <v>0</v>
      </c>
      <c r="J26" s="231" t="str">
        <f>'Multifunction devices '!L130</f>
        <v>Navn på PRODUKT 4</v>
      </c>
      <c r="K26" s="231">
        <f>'Multifunction devices '!M130</f>
        <v>0</v>
      </c>
      <c r="L26" s="231" t="str">
        <f>'Multifunction devices '!N130</f>
        <v>Navn på PRODUKT 5</v>
      </c>
      <c r="M26" s="231">
        <f>'Multifunction devices '!O130</f>
        <v>0</v>
      </c>
      <c r="N26" s="231" t="str">
        <f>'Multifunction devices '!P130</f>
        <v>Navn på PRODUKT 6</v>
      </c>
      <c r="O26" s="231">
        <f>'Multifunction devices '!Q130</f>
        <v>0</v>
      </c>
      <c r="P26" s="231" t="str">
        <f>'Multifunction devices '!R130</f>
        <v>Navn på PRODUKT 7</v>
      </c>
      <c r="Q26" s="231">
        <f>'Multifunction devices '!S130</f>
        <v>0</v>
      </c>
      <c r="R26" s="231" t="str">
        <f>'Multifunction devices '!T130</f>
        <v>Navn på PRODUKT 8</v>
      </c>
    </row>
    <row r="27" spans="1:18">
      <c r="B27" s="231">
        <f>'Multifunction devices '!D131</f>
        <v>1</v>
      </c>
      <c r="C27" s="231" t="str">
        <f>'Multifunction devices '!E131</f>
        <v>1 year</v>
      </c>
      <c r="D27" s="231">
        <f>'Multifunction devices '!F131</f>
        <v>0</v>
      </c>
      <c r="E27" s="231">
        <f>'Multifunction devices '!G131</f>
        <v>0</v>
      </c>
      <c r="F27" s="231">
        <f>'Multifunction devices '!H131</f>
        <v>0</v>
      </c>
      <c r="G27" s="231">
        <f>'Multifunction devices '!I131</f>
        <v>0</v>
      </c>
      <c r="H27" s="231">
        <f>'Multifunction devices '!J131</f>
        <v>0</v>
      </c>
      <c r="I27" s="231">
        <f>'Multifunction devices '!K131</f>
        <v>0</v>
      </c>
      <c r="J27" s="231">
        <f>'Multifunction devices '!L131</f>
        <v>0</v>
      </c>
      <c r="K27" s="231">
        <f>'Multifunction devices '!M131</f>
        <v>0</v>
      </c>
      <c r="L27" s="231">
        <f>'Multifunction devices '!N131</f>
        <v>0</v>
      </c>
      <c r="M27" s="231">
        <f>'Multifunction devices '!O131</f>
        <v>0</v>
      </c>
      <c r="N27" s="231">
        <f>'Multifunction devices '!P131</f>
        <v>0</v>
      </c>
      <c r="O27" s="231">
        <f>'Multifunction devices '!Q131</f>
        <v>0</v>
      </c>
      <c r="P27" s="231">
        <f>'Multifunction devices '!R131</f>
        <v>0</v>
      </c>
      <c r="Q27" s="231">
        <f>'Multifunction devices '!S131</f>
        <v>0</v>
      </c>
      <c r="R27" s="231">
        <f>'Multifunction devices '!T131</f>
        <v>0</v>
      </c>
    </row>
    <row r="28" spans="1:18">
      <c r="B28" s="231">
        <f>'Multifunction devices '!D132</f>
        <v>2</v>
      </c>
      <c r="C28" s="231" t="str">
        <f>'Multifunction devices '!E132</f>
        <v>2 years</v>
      </c>
      <c r="D28" s="231">
        <f>'Multifunction devices '!F132</f>
        <v>0</v>
      </c>
      <c r="E28" s="231">
        <f>'Multifunction devices '!G132</f>
        <v>0</v>
      </c>
      <c r="F28" s="231">
        <f>'Multifunction devices '!H132</f>
        <v>0</v>
      </c>
      <c r="G28" s="231">
        <f>'Multifunction devices '!I132</f>
        <v>0</v>
      </c>
      <c r="H28" s="231">
        <f>'Multifunction devices '!J132</f>
        <v>0</v>
      </c>
      <c r="I28" s="231">
        <f>'Multifunction devices '!K132</f>
        <v>0</v>
      </c>
      <c r="J28" s="231">
        <f>'Multifunction devices '!L132</f>
        <v>0</v>
      </c>
      <c r="K28" s="231">
        <f>'Multifunction devices '!M132</f>
        <v>0</v>
      </c>
      <c r="L28" s="231">
        <f>'Multifunction devices '!N132</f>
        <v>0</v>
      </c>
      <c r="M28" s="231">
        <f>'Multifunction devices '!O132</f>
        <v>0</v>
      </c>
      <c r="N28" s="231">
        <f>'Multifunction devices '!P132</f>
        <v>0</v>
      </c>
      <c r="O28" s="231">
        <f>'Multifunction devices '!Q132</f>
        <v>0</v>
      </c>
      <c r="P28" s="231">
        <f>'Multifunction devices '!R132</f>
        <v>0</v>
      </c>
      <c r="Q28" s="231">
        <f>'Multifunction devices '!S132</f>
        <v>0</v>
      </c>
      <c r="R28" s="231">
        <f>'Multifunction devices '!T132</f>
        <v>0</v>
      </c>
    </row>
    <row r="29" spans="1:18">
      <c r="B29" s="231">
        <f>'Multifunction devices '!D133</f>
        <v>3</v>
      </c>
      <c r="C29" s="231" t="str">
        <f>'Multifunction devices '!E133</f>
        <v>3 years</v>
      </c>
      <c r="D29" s="231">
        <f>'Multifunction devices '!F133</f>
        <v>0</v>
      </c>
      <c r="E29" s="231">
        <f>'Multifunction devices '!G133</f>
        <v>0</v>
      </c>
      <c r="F29" s="231">
        <f>'Multifunction devices '!H133</f>
        <v>0</v>
      </c>
      <c r="G29" s="231">
        <f>'Multifunction devices '!I133</f>
        <v>0</v>
      </c>
      <c r="H29" s="231">
        <f>'Multifunction devices '!J133</f>
        <v>0</v>
      </c>
      <c r="I29" s="231">
        <f>'Multifunction devices '!K133</f>
        <v>0</v>
      </c>
      <c r="J29" s="231">
        <f>'Multifunction devices '!L133</f>
        <v>0</v>
      </c>
      <c r="K29" s="231">
        <f>'Multifunction devices '!M133</f>
        <v>0</v>
      </c>
      <c r="L29" s="231">
        <f>'Multifunction devices '!N133</f>
        <v>0</v>
      </c>
      <c r="M29" s="231">
        <f>'Multifunction devices '!O133</f>
        <v>0</v>
      </c>
      <c r="N29" s="231">
        <f>'Multifunction devices '!P133</f>
        <v>0</v>
      </c>
      <c r="O29" s="231">
        <f>'Multifunction devices '!Q133</f>
        <v>0</v>
      </c>
      <c r="P29" s="231">
        <f>'Multifunction devices '!R133</f>
        <v>0</v>
      </c>
      <c r="Q29" s="231">
        <f>'Multifunction devices '!S133</f>
        <v>0</v>
      </c>
      <c r="R29" s="231">
        <f>'Multifunction devices '!T133</f>
        <v>0</v>
      </c>
    </row>
    <row r="30" spans="1:18">
      <c r="B30" s="231">
        <f>'Multifunction devices '!D134</f>
        <v>4</v>
      </c>
      <c r="C30" s="231" t="str">
        <f>'Multifunction devices '!E134</f>
        <v>4 years</v>
      </c>
      <c r="D30" s="231">
        <f>'Multifunction devices '!F134</f>
        <v>0</v>
      </c>
      <c r="E30" s="231">
        <f>'Multifunction devices '!G134</f>
        <v>0</v>
      </c>
      <c r="F30" s="231">
        <f>'Multifunction devices '!H134</f>
        <v>0</v>
      </c>
      <c r="G30" s="231">
        <f>'Multifunction devices '!I134</f>
        <v>0</v>
      </c>
      <c r="H30" s="231">
        <f>'Multifunction devices '!J134</f>
        <v>0</v>
      </c>
      <c r="I30" s="231">
        <f>'Multifunction devices '!K134</f>
        <v>0</v>
      </c>
      <c r="J30" s="231">
        <f>'Multifunction devices '!L134</f>
        <v>0</v>
      </c>
      <c r="K30" s="231">
        <f>'Multifunction devices '!M134</f>
        <v>0</v>
      </c>
      <c r="L30" s="231">
        <f>'Multifunction devices '!N134</f>
        <v>0</v>
      </c>
      <c r="M30" s="231">
        <f>'Multifunction devices '!O134</f>
        <v>0</v>
      </c>
      <c r="N30" s="231">
        <f>'Multifunction devices '!P134</f>
        <v>0</v>
      </c>
      <c r="O30" s="231">
        <f>'Multifunction devices '!Q134</f>
        <v>0</v>
      </c>
      <c r="P30" s="231">
        <f>'Multifunction devices '!R134</f>
        <v>0</v>
      </c>
      <c r="Q30" s="231">
        <f>'Multifunction devices '!S134</f>
        <v>0</v>
      </c>
      <c r="R30" s="231">
        <f>'Multifunction devices '!T134</f>
        <v>0</v>
      </c>
    </row>
    <row r="31" spans="1:18">
      <c r="B31" s="231">
        <f>'Multifunction devices '!D135</f>
        <v>5</v>
      </c>
      <c r="C31" s="231" t="str">
        <f>'Multifunction devices '!E135</f>
        <v>5 years</v>
      </c>
      <c r="D31" s="231">
        <f>'Multifunction devices '!F135</f>
        <v>0</v>
      </c>
      <c r="E31" s="231">
        <f>'Multifunction devices '!G135</f>
        <v>0</v>
      </c>
      <c r="F31" s="231">
        <f>'Multifunction devices '!H135</f>
        <v>0</v>
      </c>
      <c r="G31" s="231">
        <f>'Multifunction devices '!I135</f>
        <v>0</v>
      </c>
      <c r="H31" s="231">
        <f>'Multifunction devices '!J135</f>
        <v>0</v>
      </c>
      <c r="I31" s="231">
        <f>'Multifunction devices '!K135</f>
        <v>0</v>
      </c>
      <c r="J31" s="231">
        <f>'Multifunction devices '!L135</f>
        <v>0</v>
      </c>
      <c r="K31" s="231">
        <f>'Multifunction devices '!M135</f>
        <v>0</v>
      </c>
      <c r="L31" s="231">
        <f>'Multifunction devices '!N135</f>
        <v>0</v>
      </c>
      <c r="M31" s="231">
        <f>'Multifunction devices '!O135</f>
        <v>0</v>
      </c>
      <c r="N31" s="231">
        <f>'Multifunction devices '!P135</f>
        <v>0</v>
      </c>
      <c r="O31" s="231">
        <f>'Multifunction devices '!Q135</f>
        <v>0</v>
      </c>
      <c r="P31" s="231">
        <f>'Multifunction devices '!R135</f>
        <v>0</v>
      </c>
      <c r="Q31" s="231">
        <f>'Multifunction devices '!S135</f>
        <v>0</v>
      </c>
      <c r="R31" s="231">
        <f>'Multifunction devices '!T135</f>
        <v>0</v>
      </c>
    </row>
    <row r="32" spans="1:18">
      <c r="B32" s="231">
        <f>'Multifunction devices '!D136</f>
        <v>6</v>
      </c>
      <c r="C32" s="231" t="str">
        <f>'Multifunction devices '!E136</f>
        <v>6 years</v>
      </c>
      <c r="D32" s="231">
        <f>'Multifunction devices '!F136</f>
        <v>0</v>
      </c>
      <c r="E32" s="231">
        <f>'Multifunction devices '!G136</f>
        <v>0</v>
      </c>
      <c r="F32" s="231">
        <f>'Multifunction devices '!H136</f>
        <v>0</v>
      </c>
      <c r="G32" s="231">
        <f>'Multifunction devices '!I136</f>
        <v>0</v>
      </c>
      <c r="H32" s="231">
        <f>'Multifunction devices '!J136</f>
        <v>0</v>
      </c>
      <c r="I32" s="231">
        <f>'Multifunction devices '!K136</f>
        <v>0</v>
      </c>
      <c r="J32" s="231">
        <f>'Multifunction devices '!L136</f>
        <v>0</v>
      </c>
      <c r="K32" s="231">
        <f>'Multifunction devices '!M136</f>
        <v>0</v>
      </c>
      <c r="L32" s="231">
        <f>'Multifunction devices '!N136</f>
        <v>0</v>
      </c>
      <c r="M32" s="231">
        <f>'Multifunction devices '!O136</f>
        <v>0</v>
      </c>
      <c r="N32" s="231">
        <f>'Multifunction devices '!P136</f>
        <v>0</v>
      </c>
      <c r="O32" s="231">
        <f>'Multifunction devices '!Q136</f>
        <v>0</v>
      </c>
      <c r="P32" s="231">
        <f>'Multifunction devices '!R136</f>
        <v>0</v>
      </c>
      <c r="Q32" s="231">
        <f>'Multifunction devices '!S136</f>
        <v>0</v>
      </c>
      <c r="R32" s="231">
        <f>'Multifunction devices '!T136</f>
        <v>0</v>
      </c>
    </row>
    <row r="33" spans="2:18">
      <c r="B33" s="231">
        <f>'Multifunction devices '!D137</f>
        <v>7</v>
      </c>
      <c r="C33" s="231" t="str">
        <f>'Multifunction devices '!E137</f>
        <v>7 years</v>
      </c>
      <c r="D33" s="231">
        <f>'Multifunction devices '!F137</f>
        <v>0</v>
      </c>
      <c r="E33" s="231">
        <f>'Multifunction devices '!G137</f>
        <v>0</v>
      </c>
      <c r="F33" s="231">
        <f>'Multifunction devices '!H137</f>
        <v>0</v>
      </c>
      <c r="G33" s="231">
        <f>'Multifunction devices '!I137</f>
        <v>0</v>
      </c>
      <c r="H33" s="231">
        <f>'Multifunction devices '!J137</f>
        <v>0</v>
      </c>
      <c r="I33" s="231">
        <f>'Multifunction devices '!K137</f>
        <v>0</v>
      </c>
      <c r="J33" s="231">
        <f>'Multifunction devices '!L137</f>
        <v>0</v>
      </c>
      <c r="K33" s="231">
        <f>'Multifunction devices '!M137</f>
        <v>0</v>
      </c>
      <c r="L33" s="231">
        <f>'Multifunction devices '!N137</f>
        <v>0</v>
      </c>
      <c r="M33" s="231">
        <f>'Multifunction devices '!O137</f>
        <v>0</v>
      </c>
      <c r="N33" s="231">
        <f>'Multifunction devices '!P137</f>
        <v>0</v>
      </c>
      <c r="O33" s="231">
        <f>'Multifunction devices '!Q137</f>
        <v>0</v>
      </c>
      <c r="P33" s="231">
        <f>'Multifunction devices '!R137</f>
        <v>0</v>
      </c>
      <c r="Q33" s="231">
        <f>'Multifunction devices '!S137</f>
        <v>0</v>
      </c>
      <c r="R33" s="231">
        <f>'Multifunction devices '!T137</f>
        <v>0</v>
      </c>
    </row>
    <row r="34" spans="2:18">
      <c r="B34" s="231">
        <f>'Multifunction devices '!D138</f>
        <v>8</v>
      </c>
      <c r="C34" s="231" t="str">
        <f>'Multifunction devices '!E138</f>
        <v>8 years</v>
      </c>
      <c r="D34" s="231">
        <f>'Multifunction devices '!F138</f>
        <v>0</v>
      </c>
      <c r="E34" s="231">
        <f>'Multifunction devices '!G138</f>
        <v>0</v>
      </c>
      <c r="F34" s="231">
        <f>'Multifunction devices '!H138</f>
        <v>0</v>
      </c>
      <c r="G34" s="231">
        <f>'Multifunction devices '!I138</f>
        <v>0</v>
      </c>
      <c r="H34" s="231">
        <f>'Multifunction devices '!J138</f>
        <v>0</v>
      </c>
      <c r="I34" s="231">
        <f>'Multifunction devices '!K138</f>
        <v>0</v>
      </c>
      <c r="J34" s="231">
        <f>'Multifunction devices '!L138</f>
        <v>0</v>
      </c>
      <c r="K34" s="231">
        <f>'Multifunction devices '!M138</f>
        <v>0</v>
      </c>
      <c r="L34" s="231">
        <f>'Multifunction devices '!N138</f>
        <v>0</v>
      </c>
      <c r="M34" s="231">
        <f>'Multifunction devices '!O138</f>
        <v>0</v>
      </c>
      <c r="N34" s="231">
        <f>'Multifunction devices '!P138</f>
        <v>0</v>
      </c>
      <c r="O34" s="231">
        <f>'Multifunction devices '!Q138</f>
        <v>0</v>
      </c>
      <c r="P34" s="231">
        <f>'Multifunction devices '!R138</f>
        <v>0</v>
      </c>
      <c r="Q34" s="231">
        <f>'Multifunction devices '!S138</f>
        <v>0</v>
      </c>
      <c r="R34" s="231">
        <f>'Multifunction devices '!T138</f>
        <v>0</v>
      </c>
    </row>
    <row r="35" spans="2:18">
      <c r="B35" s="231">
        <f>'Multifunction devices '!D139</f>
        <v>9</v>
      </c>
      <c r="C35" s="231" t="str">
        <f>'Multifunction devices '!E139</f>
        <v>9 years</v>
      </c>
      <c r="D35" s="231">
        <f>'Multifunction devices '!F139</f>
        <v>0</v>
      </c>
      <c r="E35" s="231">
        <f>'Multifunction devices '!G139</f>
        <v>0</v>
      </c>
      <c r="F35" s="231">
        <f>'Multifunction devices '!H139</f>
        <v>0</v>
      </c>
      <c r="G35" s="231">
        <f>'Multifunction devices '!I139</f>
        <v>0</v>
      </c>
      <c r="H35" s="231">
        <f>'Multifunction devices '!J139</f>
        <v>0</v>
      </c>
      <c r="I35" s="231">
        <f>'Multifunction devices '!K139</f>
        <v>0</v>
      </c>
      <c r="J35" s="231">
        <f>'Multifunction devices '!L139</f>
        <v>0</v>
      </c>
      <c r="K35" s="231">
        <f>'Multifunction devices '!M139</f>
        <v>0</v>
      </c>
      <c r="L35" s="231">
        <f>'Multifunction devices '!N139</f>
        <v>0</v>
      </c>
      <c r="M35" s="231">
        <f>'Multifunction devices '!O139</f>
        <v>0</v>
      </c>
      <c r="N35" s="231">
        <f>'Multifunction devices '!P139</f>
        <v>0</v>
      </c>
      <c r="O35" s="231">
        <f>'Multifunction devices '!Q139</f>
        <v>0</v>
      </c>
      <c r="P35" s="231">
        <f>'Multifunction devices '!R139</f>
        <v>0</v>
      </c>
      <c r="Q35" s="231">
        <f>'Multifunction devices '!S139</f>
        <v>0</v>
      </c>
      <c r="R35" s="231">
        <f>'Multifunction devices '!T139</f>
        <v>0</v>
      </c>
    </row>
    <row r="36" spans="2:18">
      <c r="B36" s="231">
        <f>'Multifunction devices '!D140</f>
        <v>10</v>
      </c>
      <c r="C36" s="231" t="str">
        <f>'Multifunction devices '!E140</f>
        <v>10 years</v>
      </c>
      <c r="D36" s="231">
        <f>'Multifunction devices '!F140</f>
        <v>0</v>
      </c>
      <c r="E36" s="231">
        <f>'Multifunction devices '!G140</f>
        <v>0</v>
      </c>
      <c r="F36" s="231">
        <f>'Multifunction devices '!H140</f>
        <v>0</v>
      </c>
      <c r="G36" s="231">
        <f>'Multifunction devices '!I140</f>
        <v>0</v>
      </c>
      <c r="H36" s="231">
        <f>'Multifunction devices '!J140</f>
        <v>0</v>
      </c>
      <c r="I36" s="231">
        <f>'Multifunction devices '!K140</f>
        <v>0</v>
      </c>
      <c r="J36" s="231">
        <f>'Multifunction devices '!L140</f>
        <v>0</v>
      </c>
      <c r="K36" s="231">
        <f>'Multifunction devices '!M140</f>
        <v>0</v>
      </c>
      <c r="L36" s="231">
        <f>'Multifunction devices '!N140</f>
        <v>0</v>
      </c>
      <c r="M36" s="231">
        <f>'Multifunction devices '!O140</f>
        <v>0</v>
      </c>
      <c r="N36" s="231">
        <f>'Multifunction devices '!P140</f>
        <v>0</v>
      </c>
      <c r="O36" s="231">
        <f>'Multifunction devices '!Q140</f>
        <v>0</v>
      </c>
      <c r="P36" s="231">
        <f>'Multifunction devices '!R140</f>
        <v>0</v>
      </c>
      <c r="Q36" s="231">
        <f>'Multifunction devices '!S140</f>
        <v>0</v>
      </c>
      <c r="R36" s="231">
        <f>'Multifunction devices '!T140</f>
        <v>0</v>
      </c>
    </row>
    <row r="37" spans="2:18">
      <c r="B37" s="231">
        <f>'Multifunction devices '!D141</f>
        <v>11</v>
      </c>
      <c r="C37" s="231" t="str">
        <f>'Multifunction devices '!E141</f>
        <v>11 years</v>
      </c>
      <c r="D37" s="231">
        <f>'Multifunction devices '!F141</f>
        <v>0</v>
      </c>
      <c r="E37" s="231">
        <f>'Multifunction devices '!G141</f>
        <v>0</v>
      </c>
      <c r="F37" s="231">
        <f>'Multifunction devices '!H141</f>
        <v>0</v>
      </c>
      <c r="G37" s="231">
        <f>'Multifunction devices '!I141</f>
        <v>0</v>
      </c>
      <c r="H37" s="231">
        <f>'Multifunction devices '!J141</f>
        <v>0</v>
      </c>
      <c r="I37" s="231">
        <f>'Multifunction devices '!K141</f>
        <v>0</v>
      </c>
      <c r="J37" s="231">
        <f>'Multifunction devices '!L141</f>
        <v>0</v>
      </c>
      <c r="K37" s="231">
        <f>'Multifunction devices '!M141</f>
        <v>0</v>
      </c>
      <c r="L37" s="231">
        <f>'Multifunction devices '!N141</f>
        <v>0</v>
      </c>
      <c r="M37" s="231">
        <f>'Multifunction devices '!O141</f>
        <v>0</v>
      </c>
      <c r="N37" s="231">
        <f>'Multifunction devices '!P141</f>
        <v>0</v>
      </c>
      <c r="O37" s="231">
        <f>'Multifunction devices '!Q141</f>
        <v>0</v>
      </c>
      <c r="P37" s="231">
        <f>'Multifunction devices '!R141</f>
        <v>0</v>
      </c>
      <c r="Q37" s="231">
        <f>'Multifunction devices '!S141</f>
        <v>0</v>
      </c>
      <c r="R37" s="231">
        <f>'Multifunction devices '!T141</f>
        <v>0</v>
      </c>
    </row>
    <row r="38" spans="2:18">
      <c r="B38" s="231">
        <f>'Multifunction devices '!D142</f>
        <v>12</v>
      </c>
      <c r="C38" s="231" t="str">
        <f>'Multifunction devices '!E142</f>
        <v>12 years</v>
      </c>
      <c r="D38" s="231">
        <f>'Multifunction devices '!F142</f>
        <v>0</v>
      </c>
      <c r="E38" s="231">
        <f>'Multifunction devices '!G142</f>
        <v>0</v>
      </c>
      <c r="F38" s="231">
        <f>'Multifunction devices '!H142</f>
        <v>0</v>
      </c>
      <c r="G38" s="231">
        <f>'Multifunction devices '!I142</f>
        <v>0</v>
      </c>
      <c r="H38" s="231">
        <f>'Multifunction devices '!J142</f>
        <v>0</v>
      </c>
      <c r="I38" s="231">
        <f>'Multifunction devices '!K142</f>
        <v>0</v>
      </c>
      <c r="J38" s="231">
        <f>'Multifunction devices '!L142</f>
        <v>0</v>
      </c>
      <c r="K38" s="231">
        <f>'Multifunction devices '!M142</f>
        <v>0</v>
      </c>
      <c r="L38" s="231">
        <f>'Multifunction devices '!N142</f>
        <v>0</v>
      </c>
      <c r="M38" s="231">
        <f>'Multifunction devices '!O142</f>
        <v>0</v>
      </c>
      <c r="N38" s="231">
        <f>'Multifunction devices '!P142</f>
        <v>0</v>
      </c>
      <c r="O38" s="231">
        <f>'Multifunction devices '!Q142</f>
        <v>0</v>
      </c>
      <c r="P38" s="231">
        <f>'Multifunction devices '!R142</f>
        <v>0</v>
      </c>
      <c r="Q38" s="231">
        <f>'Multifunction devices '!S142</f>
        <v>0</v>
      </c>
      <c r="R38" s="231">
        <f>'Multifunction devices '!T142</f>
        <v>0</v>
      </c>
    </row>
    <row r="39" spans="2:18">
      <c r="B39" s="231">
        <f>'Multifunction devices '!D143</f>
        <v>13</v>
      </c>
      <c r="C39" s="231" t="str">
        <f>'Multifunction devices '!E143</f>
        <v>13 years</v>
      </c>
      <c r="D39" s="231">
        <f>'Multifunction devices '!F143</f>
        <v>0</v>
      </c>
      <c r="E39" s="231">
        <f>'Multifunction devices '!G143</f>
        <v>0</v>
      </c>
      <c r="F39" s="231">
        <f>'Multifunction devices '!H143</f>
        <v>0</v>
      </c>
      <c r="G39" s="231">
        <f>'Multifunction devices '!I143</f>
        <v>0</v>
      </c>
      <c r="H39" s="231">
        <f>'Multifunction devices '!J143</f>
        <v>0</v>
      </c>
      <c r="I39" s="231">
        <f>'Multifunction devices '!K143</f>
        <v>0</v>
      </c>
      <c r="J39" s="231">
        <f>'Multifunction devices '!L143</f>
        <v>0</v>
      </c>
      <c r="K39" s="231">
        <f>'Multifunction devices '!M143</f>
        <v>0</v>
      </c>
      <c r="L39" s="231">
        <f>'Multifunction devices '!N143</f>
        <v>0</v>
      </c>
      <c r="M39" s="231">
        <f>'Multifunction devices '!O143</f>
        <v>0</v>
      </c>
      <c r="N39" s="231">
        <f>'Multifunction devices '!P143</f>
        <v>0</v>
      </c>
      <c r="O39" s="231">
        <f>'Multifunction devices '!Q143</f>
        <v>0</v>
      </c>
      <c r="P39" s="231">
        <f>'Multifunction devices '!R143</f>
        <v>0</v>
      </c>
      <c r="Q39" s="231">
        <f>'Multifunction devices '!S143</f>
        <v>0</v>
      </c>
      <c r="R39" s="231">
        <f>'Multifunction devices '!T143</f>
        <v>0</v>
      </c>
    </row>
    <row r="40" spans="2:18">
      <c r="B40" s="231">
        <f>'Multifunction devices '!D144</f>
        <v>14</v>
      </c>
      <c r="C40" s="231" t="str">
        <f>'Multifunction devices '!E144</f>
        <v>14 years</v>
      </c>
      <c r="D40" s="231">
        <f>'Multifunction devices '!F144</f>
        <v>0</v>
      </c>
      <c r="E40" s="231">
        <f>'Multifunction devices '!G144</f>
        <v>0</v>
      </c>
      <c r="F40" s="231">
        <f>'Multifunction devices '!H144</f>
        <v>0</v>
      </c>
      <c r="G40" s="231">
        <f>'Multifunction devices '!I144</f>
        <v>0</v>
      </c>
      <c r="H40" s="231">
        <f>'Multifunction devices '!J144</f>
        <v>0</v>
      </c>
      <c r="I40" s="231">
        <f>'Multifunction devices '!K144</f>
        <v>0</v>
      </c>
      <c r="J40" s="231">
        <f>'Multifunction devices '!L144</f>
        <v>0</v>
      </c>
      <c r="K40" s="231">
        <f>'Multifunction devices '!M144</f>
        <v>0</v>
      </c>
      <c r="L40" s="231">
        <f>'Multifunction devices '!N144</f>
        <v>0</v>
      </c>
      <c r="M40" s="231">
        <f>'Multifunction devices '!O144</f>
        <v>0</v>
      </c>
      <c r="N40" s="231">
        <f>'Multifunction devices '!P144</f>
        <v>0</v>
      </c>
      <c r="O40" s="231">
        <f>'Multifunction devices '!Q144</f>
        <v>0</v>
      </c>
      <c r="P40" s="231">
        <f>'Multifunction devices '!R144</f>
        <v>0</v>
      </c>
      <c r="Q40" s="231">
        <f>'Multifunction devices '!S144</f>
        <v>0</v>
      </c>
      <c r="R40" s="231">
        <f>'Multifunction devices '!T144</f>
        <v>0</v>
      </c>
    </row>
    <row r="41" spans="2:18">
      <c r="B41" s="231">
        <f>'Multifunction devices '!D145</f>
        <v>15</v>
      </c>
      <c r="C41" s="231" t="str">
        <f>'Multifunction devices '!E145</f>
        <v>15 years</v>
      </c>
      <c r="D41" s="231">
        <f>'Multifunction devices '!F145</f>
        <v>0</v>
      </c>
      <c r="E41" s="231">
        <f>'Multifunction devices '!G145</f>
        <v>0</v>
      </c>
      <c r="F41" s="231">
        <f>'Multifunction devices '!H145</f>
        <v>0</v>
      </c>
      <c r="G41" s="231">
        <f>'Multifunction devices '!I145</f>
        <v>0</v>
      </c>
      <c r="H41" s="231">
        <f>'Multifunction devices '!J145</f>
        <v>0</v>
      </c>
      <c r="I41" s="231">
        <f>'Multifunction devices '!K145</f>
        <v>0</v>
      </c>
      <c r="J41" s="231">
        <f>'Multifunction devices '!L145</f>
        <v>0</v>
      </c>
      <c r="K41" s="231">
        <f>'Multifunction devices '!M145</f>
        <v>0</v>
      </c>
      <c r="L41" s="231">
        <f>'Multifunction devices '!N145</f>
        <v>0</v>
      </c>
      <c r="M41" s="231">
        <f>'Multifunction devices '!O145</f>
        <v>0</v>
      </c>
      <c r="N41" s="231">
        <f>'Multifunction devices '!P145</f>
        <v>0</v>
      </c>
      <c r="O41" s="231">
        <f>'Multifunction devices '!Q145</f>
        <v>0</v>
      </c>
      <c r="P41" s="231">
        <f>'Multifunction devices '!R145</f>
        <v>0</v>
      </c>
      <c r="Q41" s="231">
        <f>'Multifunction devices '!S145</f>
        <v>0</v>
      </c>
      <c r="R41" s="231">
        <f>'Multifunction devices '!T145</f>
        <v>0</v>
      </c>
    </row>
    <row r="42" spans="2:18">
      <c r="B42" s="231">
        <f>'Multifunction devices '!D146</f>
        <v>16</v>
      </c>
      <c r="C42" s="231" t="str">
        <f>'Multifunction devices '!E146</f>
        <v>16 years</v>
      </c>
      <c r="D42" s="231">
        <f>'Multifunction devices '!F146</f>
        <v>0</v>
      </c>
      <c r="E42" s="231">
        <f>'Multifunction devices '!G146</f>
        <v>0</v>
      </c>
      <c r="F42" s="231">
        <f>'Multifunction devices '!H146</f>
        <v>0</v>
      </c>
      <c r="G42" s="231">
        <f>'Multifunction devices '!I146</f>
        <v>0</v>
      </c>
      <c r="H42" s="231">
        <f>'Multifunction devices '!J146</f>
        <v>0</v>
      </c>
      <c r="I42" s="231">
        <f>'Multifunction devices '!K146</f>
        <v>0</v>
      </c>
      <c r="J42" s="231">
        <f>'Multifunction devices '!L146</f>
        <v>0</v>
      </c>
      <c r="K42" s="231">
        <f>'Multifunction devices '!M146</f>
        <v>0</v>
      </c>
      <c r="L42" s="231">
        <f>'Multifunction devices '!N146</f>
        <v>0</v>
      </c>
      <c r="M42" s="231">
        <f>'Multifunction devices '!O146</f>
        <v>0</v>
      </c>
      <c r="N42" s="231">
        <f>'Multifunction devices '!P146</f>
        <v>0</v>
      </c>
      <c r="O42" s="231">
        <f>'Multifunction devices '!Q146</f>
        <v>0</v>
      </c>
      <c r="P42" s="231">
        <f>'Multifunction devices '!R146</f>
        <v>0</v>
      </c>
      <c r="Q42" s="231">
        <f>'Multifunction devices '!S146</f>
        <v>0</v>
      </c>
      <c r="R42" s="231">
        <f>'Multifunction devices '!T146</f>
        <v>0</v>
      </c>
    </row>
    <row r="43" spans="2:18">
      <c r="B43" s="231">
        <f>'Multifunction devices '!D147</f>
        <v>17</v>
      </c>
      <c r="C43" s="231" t="str">
        <f>'Multifunction devices '!E147</f>
        <v>17 years</v>
      </c>
      <c r="D43" s="231">
        <f>'Multifunction devices '!F147</f>
        <v>0</v>
      </c>
      <c r="E43" s="231">
        <f>'Multifunction devices '!G147</f>
        <v>0</v>
      </c>
      <c r="F43" s="231">
        <f>'Multifunction devices '!H147</f>
        <v>0</v>
      </c>
      <c r="G43" s="231">
        <f>'Multifunction devices '!I147</f>
        <v>0</v>
      </c>
      <c r="H43" s="231">
        <f>'Multifunction devices '!J147</f>
        <v>0</v>
      </c>
      <c r="I43" s="231">
        <f>'Multifunction devices '!K147</f>
        <v>0</v>
      </c>
      <c r="J43" s="231">
        <f>'Multifunction devices '!L147</f>
        <v>0</v>
      </c>
      <c r="K43" s="231">
        <f>'Multifunction devices '!M147</f>
        <v>0</v>
      </c>
      <c r="L43" s="231">
        <f>'Multifunction devices '!N147</f>
        <v>0</v>
      </c>
      <c r="M43" s="231">
        <f>'Multifunction devices '!O147</f>
        <v>0</v>
      </c>
      <c r="N43" s="231">
        <f>'Multifunction devices '!P147</f>
        <v>0</v>
      </c>
      <c r="O43" s="231">
        <f>'Multifunction devices '!Q147</f>
        <v>0</v>
      </c>
      <c r="P43" s="231">
        <f>'Multifunction devices '!R147</f>
        <v>0</v>
      </c>
      <c r="Q43" s="231">
        <f>'Multifunction devices '!S147</f>
        <v>0</v>
      </c>
      <c r="R43" s="231">
        <f>'Multifunction devices '!T147</f>
        <v>0</v>
      </c>
    </row>
    <row r="44" spans="2:18">
      <c r="B44" s="231">
        <f>'Multifunction devices '!D148</f>
        <v>18</v>
      </c>
      <c r="C44" s="231" t="str">
        <f>'Multifunction devices '!E148</f>
        <v>18 years</v>
      </c>
      <c r="D44" s="231">
        <f>'Multifunction devices '!F148</f>
        <v>0</v>
      </c>
      <c r="E44" s="231">
        <f>'Multifunction devices '!G148</f>
        <v>0</v>
      </c>
      <c r="F44" s="231">
        <f>'Multifunction devices '!H148</f>
        <v>0</v>
      </c>
      <c r="G44" s="231">
        <f>'Multifunction devices '!I148</f>
        <v>0</v>
      </c>
      <c r="H44" s="231">
        <f>'Multifunction devices '!J148</f>
        <v>0</v>
      </c>
      <c r="I44" s="231">
        <f>'Multifunction devices '!K148</f>
        <v>0</v>
      </c>
      <c r="J44" s="231">
        <f>'Multifunction devices '!L148</f>
        <v>0</v>
      </c>
      <c r="K44" s="231">
        <f>'Multifunction devices '!M148</f>
        <v>0</v>
      </c>
      <c r="L44" s="231">
        <f>'Multifunction devices '!N148</f>
        <v>0</v>
      </c>
      <c r="M44" s="231">
        <f>'Multifunction devices '!O148</f>
        <v>0</v>
      </c>
      <c r="N44" s="231">
        <f>'Multifunction devices '!P148</f>
        <v>0</v>
      </c>
      <c r="O44" s="231">
        <f>'Multifunction devices '!Q148</f>
        <v>0</v>
      </c>
      <c r="P44" s="231">
        <f>'Multifunction devices '!R148</f>
        <v>0</v>
      </c>
      <c r="Q44" s="231">
        <f>'Multifunction devices '!S148</f>
        <v>0</v>
      </c>
      <c r="R44" s="231">
        <f>'Multifunction devices '!T148</f>
        <v>0</v>
      </c>
    </row>
    <row r="45" spans="2:18">
      <c r="B45" s="231">
        <f>'Multifunction devices '!D149</f>
        <v>19</v>
      </c>
      <c r="C45" s="231" t="str">
        <f>'Multifunction devices '!E149</f>
        <v>19 years</v>
      </c>
      <c r="D45" s="231">
        <f>'Multifunction devices '!F149</f>
        <v>0</v>
      </c>
      <c r="E45" s="231">
        <f>'Multifunction devices '!G149</f>
        <v>0</v>
      </c>
      <c r="F45" s="231">
        <f>'Multifunction devices '!H149</f>
        <v>0</v>
      </c>
      <c r="G45" s="231">
        <f>'Multifunction devices '!I149</f>
        <v>0</v>
      </c>
      <c r="H45" s="231">
        <f>'Multifunction devices '!J149</f>
        <v>0</v>
      </c>
      <c r="I45" s="231">
        <f>'Multifunction devices '!K149</f>
        <v>0</v>
      </c>
      <c r="J45" s="231">
        <f>'Multifunction devices '!L149</f>
        <v>0</v>
      </c>
      <c r="K45" s="231">
        <f>'Multifunction devices '!M149</f>
        <v>0</v>
      </c>
      <c r="L45" s="231">
        <f>'Multifunction devices '!N149</f>
        <v>0</v>
      </c>
      <c r="M45" s="231">
        <f>'Multifunction devices '!O149</f>
        <v>0</v>
      </c>
      <c r="N45" s="231">
        <f>'Multifunction devices '!P149</f>
        <v>0</v>
      </c>
      <c r="O45" s="231">
        <f>'Multifunction devices '!Q149</f>
        <v>0</v>
      </c>
      <c r="P45" s="231">
        <f>'Multifunction devices '!R149</f>
        <v>0</v>
      </c>
      <c r="Q45" s="231">
        <f>'Multifunction devices '!S149</f>
        <v>0</v>
      </c>
      <c r="R45" s="231">
        <f>'Multifunction devices '!T149</f>
        <v>0</v>
      </c>
    </row>
    <row r="46" spans="2:18">
      <c r="B46" s="231">
        <f>'Multifunction devices '!D150</f>
        <v>20</v>
      </c>
      <c r="C46" s="231" t="str">
        <f>'Multifunction devices '!E150</f>
        <v>20 years</v>
      </c>
      <c r="D46" s="231">
        <f>'Multifunction devices '!F150</f>
        <v>0</v>
      </c>
      <c r="E46" s="231">
        <f>'Multifunction devices '!G150</f>
        <v>0</v>
      </c>
      <c r="F46" s="231">
        <f>'Multifunction devices '!H150</f>
        <v>0</v>
      </c>
      <c r="G46" s="231">
        <f>'Multifunction devices '!I150</f>
        <v>0</v>
      </c>
      <c r="H46" s="231">
        <f>'Multifunction devices '!J150</f>
        <v>0</v>
      </c>
      <c r="I46" s="231">
        <f>'Multifunction devices '!K150</f>
        <v>0</v>
      </c>
      <c r="J46" s="231">
        <f>'Multifunction devices '!L150</f>
        <v>0</v>
      </c>
      <c r="K46" s="231">
        <f>'Multifunction devices '!M150</f>
        <v>0</v>
      </c>
      <c r="L46" s="231">
        <f>'Multifunction devices '!N150</f>
        <v>0</v>
      </c>
      <c r="M46" s="231">
        <f>'Multifunction devices '!O150</f>
        <v>0</v>
      </c>
      <c r="N46" s="231">
        <f>'Multifunction devices '!P150</f>
        <v>0</v>
      </c>
      <c r="O46" s="231">
        <f>'Multifunction devices '!Q150</f>
        <v>0</v>
      </c>
      <c r="P46" s="231">
        <f>'Multifunction devices '!R150</f>
        <v>0</v>
      </c>
      <c r="Q46" s="231">
        <f>'Multifunction devices '!S150</f>
        <v>0</v>
      </c>
      <c r="R46" s="231">
        <f>'Multifunction devices '!T150</f>
        <v>0</v>
      </c>
    </row>
  </sheetData>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O243"/>
  <sheetViews>
    <sheetView zoomScale="80" zoomScaleNormal="80" zoomScalePageLayoutView="120" workbookViewId="0">
      <selection activeCell="B6" sqref="B6"/>
    </sheetView>
  </sheetViews>
  <sheetFormatPr defaultColWidth="8.85546875" defaultRowHeight="15" outlineLevelCol="1"/>
  <cols>
    <col min="1" max="1" width="5.42578125" style="7" customWidth="1"/>
    <col min="2" max="2" width="4.85546875" style="11" customWidth="1"/>
    <col min="3" max="3" width="65" style="7" customWidth="1"/>
    <col min="4" max="4" width="11.42578125" style="9" customWidth="1"/>
    <col min="5" max="5" width="9.140625" style="7" customWidth="1"/>
    <col min="6" max="6" width="3.42578125" style="7" customWidth="1"/>
    <col min="7" max="7" width="9.140625" style="7" bestFit="1" customWidth="1"/>
    <col min="8" max="8" width="4.28515625" style="7" customWidth="1"/>
    <col min="9" max="9" width="9.140625" style="7" hidden="1" customWidth="1" outlineLevel="1"/>
    <col min="10" max="10" width="4.28515625" style="7" hidden="1" customWidth="1" outlineLevel="1"/>
    <col min="11" max="11" width="9.140625" style="7" hidden="1" customWidth="1" outlineLevel="1"/>
    <col min="12" max="12" width="4.140625" style="7" hidden="1" customWidth="1" outlineLevel="1"/>
    <col min="13" max="13" width="9.140625" style="7" hidden="1" customWidth="1" outlineLevel="1"/>
    <col min="14" max="14" width="4.140625" style="7" hidden="1" customWidth="1" outlineLevel="1"/>
    <col min="15" max="15" width="9.140625" style="7" hidden="1" customWidth="1" outlineLevel="1"/>
    <col min="16" max="16" width="3.42578125" style="7" hidden="1" customWidth="1" outlineLevel="1"/>
    <col min="17" max="17" width="9.140625" style="7" hidden="1" customWidth="1" outlineLevel="1"/>
    <col min="18" max="18" width="4.28515625" style="7" hidden="1" customWidth="1" outlineLevel="1"/>
    <col min="19" max="19" width="9.140625" style="7" hidden="1" customWidth="1" outlineLevel="1"/>
    <col min="20" max="20" width="5.42578125" style="7" hidden="1" customWidth="1" outlineLevel="1"/>
    <col min="21" max="21" width="6" style="7" customWidth="1" collapsed="1"/>
    <col min="22" max="22" width="3.7109375" style="7" customWidth="1"/>
    <col min="23" max="23" width="36.85546875" style="7" customWidth="1"/>
    <col min="24" max="26" width="8.85546875" style="7"/>
    <col min="27" max="27" width="39.28515625" style="7" customWidth="1"/>
    <col min="28" max="28" width="50.85546875" style="7" customWidth="1"/>
    <col min="29" max="16384" width="8.85546875" style="7"/>
  </cols>
  <sheetData>
    <row r="1" spans="1:41" ht="33.950000000000003" customHeight="1">
      <c r="A1" s="59"/>
      <c r="B1" s="60" t="s">
        <v>266</v>
      </c>
      <c r="C1" s="59"/>
      <c r="D1" s="61"/>
      <c r="E1" s="62"/>
      <c r="F1" s="62"/>
      <c r="G1" s="62"/>
      <c r="H1" s="59"/>
      <c r="I1" s="62"/>
      <c r="J1" s="62"/>
      <c r="K1" s="62"/>
      <c r="L1" s="59"/>
      <c r="M1" s="62"/>
      <c r="N1" s="62"/>
      <c r="O1" s="62"/>
      <c r="P1" s="59"/>
      <c r="Q1" s="62"/>
      <c r="R1" s="62"/>
      <c r="S1" s="62"/>
      <c r="T1" s="59"/>
      <c r="U1" s="62"/>
      <c r="W1" s="59"/>
      <c r="X1" s="59"/>
      <c r="Y1" s="59"/>
      <c r="Z1" s="59"/>
      <c r="AA1" s="59"/>
    </row>
    <row r="2" spans="1:41" ht="27.75">
      <c r="A2" s="63"/>
      <c r="B2" s="64" t="s">
        <v>267</v>
      </c>
      <c r="C2" s="59"/>
      <c r="D2" s="61"/>
      <c r="E2" s="62"/>
      <c r="F2" s="62"/>
      <c r="G2" s="62"/>
      <c r="H2" s="59"/>
      <c r="I2" s="62"/>
      <c r="J2" s="62"/>
      <c r="K2" s="62"/>
      <c r="L2" s="59"/>
      <c r="M2" s="62"/>
      <c r="N2" s="62"/>
      <c r="O2" s="62"/>
      <c r="P2" s="59"/>
      <c r="Q2" s="62"/>
      <c r="R2" s="62"/>
      <c r="S2" s="62"/>
      <c r="T2" s="59"/>
      <c r="U2" s="62"/>
      <c r="V2" s="15"/>
      <c r="W2" s="59"/>
      <c r="X2" s="59"/>
      <c r="Y2" s="59"/>
      <c r="Z2" s="59"/>
      <c r="AA2" s="59"/>
      <c r="AB2" s="15"/>
      <c r="AC2" s="15"/>
      <c r="AD2" s="15"/>
      <c r="AE2" s="15"/>
      <c r="AF2" s="15"/>
      <c r="AG2" s="15"/>
      <c r="AH2" s="15"/>
      <c r="AI2" s="15"/>
      <c r="AJ2" s="15"/>
      <c r="AK2" s="15"/>
      <c r="AL2" s="15"/>
      <c r="AM2" s="15"/>
      <c r="AN2" s="15"/>
      <c r="AO2" s="15"/>
    </row>
    <row r="3" spans="1:41" ht="15.75" customHeight="1">
      <c r="A3" s="59"/>
      <c r="B3" s="65" t="s">
        <v>268</v>
      </c>
      <c r="C3" s="59"/>
      <c r="D3" s="61"/>
      <c r="E3" s="62"/>
      <c r="F3" s="62"/>
      <c r="G3" s="62"/>
      <c r="H3" s="59"/>
      <c r="I3" s="62"/>
      <c r="J3" s="62"/>
      <c r="K3" s="62"/>
      <c r="L3" s="59"/>
      <c r="M3" s="62"/>
      <c r="N3" s="62"/>
      <c r="O3" s="62"/>
      <c r="P3" s="59"/>
      <c r="Q3" s="62"/>
      <c r="R3" s="62"/>
      <c r="S3" s="62"/>
      <c r="T3" s="59"/>
      <c r="U3" s="62"/>
      <c r="V3" s="15"/>
      <c r="W3" s="59"/>
      <c r="X3" s="59"/>
      <c r="Y3" s="59"/>
      <c r="Z3" s="59"/>
      <c r="AA3" s="59"/>
      <c r="AB3" s="15"/>
      <c r="AC3" s="15"/>
      <c r="AD3" s="15"/>
      <c r="AE3" s="15"/>
      <c r="AF3" s="15"/>
      <c r="AG3" s="15"/>
      <c r="AH3" s="15"/>
      <c r="AI3" s="15"/>
      <c r="AJ3" s="15"/>
      <c r="AK3" s="15"/>
      <c r="AL3" s="15"/>
      <c r="AM3" s="15"/>
      <c r="AN3" s="15"/>
      <c r="AO3" s="15"/>
    </row>
    <row r="4" spans="1:41" ht="17.100000000000001" customHeight="1">
      <c r="A4" s="59"/>
      <c r="B4" s="66"/>
      <c r="C4" s="59"/>
      <c r="D4" s="61"/>
      <c r="E4" s="62"/>
      <c r="F4" s="62"/>
      <c r="G4" s="62"/>
      <c r="H4" s="67"/>
      <c r="I4" s="62"/>
      <c r="J4" s="62"/>
      <c r="K4" s="62"/>
      <c r="L4" s="67"/>
      <c r="M4" s="62"/>
      <c r="N4" s="62"/>
      <c r="O4" s="62"/>
      <c r="P4" s="67"/>
      <c r="Q4" s="62"/>
      <c r="R4" s="62"/>
      <c r="S4" s="62"/>
      <c r="T4" s="67"/>
      <c r="U4" s="62"/>
      <c r="V4" s="15"/>
      <c r="W4" s="59"/>
      <c r="X4" s="59"/>
      <c r="Y4" s="59"/>
      <c r="Z4" s="59"/>
      <c r="AA4" s="59"/>
      <c r="AB4" s="15"/>
      <c r="AC4" s="15"/>
      <c r="AD4" s="15"/>
      <c r="AE4" s="15"/>
      <c r="AF4" s="15"/>
      <c r="AG4" s="15"/>
      <c r="AH4" s="15"/>
      <c r="AI4" s="15"/>
      <c r="AJ4" s="15"/>
      <c r="AK4" s="15"/>
      <c r="AL4" s="15"/>
      <c r="AM4" s="15"/>
      <c r="AN4" s="15"/>
      <c r="AO4" s="15"/>
    </row>
    <row r="5" spans="1:41" ht="17.100000000000001" customHeight="1">
      <c r="A5" s="59"/>
      <c r="B5" s="254"/>
      <c r="C5" s="254"/>
      <c r="D5" s="254"/>
      <c r="E5" s="254"/>
      <c r="F5" s="24"/>
      <c r="G5" s="24"/>
      <c r="H5" s="24"/>
      <c r="I5" s="24"/>
      <c r="J5" s="24"/>
      <c r="K5" s="24"/>
      <c r="L5" s="24"/>
      <c r="M5" s="24"/>
      <c r="N5" s="24"/>
      <c r="O5" s="24"/>
      <c r="P5" s="24"/>
      <c r="Q5" s="24"/>
      <c r="R5" s="24"/>
      <c r="S5" s="24"/>
      <c r="T5" s="25"/>
      <c r="U5" s="62"/>
      <c r="V5" s="15"/>
      <c r="W5" s="59"/>
      <c r="X5" s="59"/>
      <c r="Y5" s="59"/>
      <c r="Z5" s="59"/>
      <c r="AA5" s="59"/>
      <c r="AB5" s="15"/>
      <c r="AC5" s="15"/>
      <c r="AD5" s="15"/>
      <c r="AE5" s="15"/>
      <c r="AF5" s="15"/>
      <c r="AG5" s="15"/>
      <c r="AH5" s="15"/>
      <c r="AI5" s="15"/>
      <c r="AJ5" s="15"/>
      <c r="AK5" s="15"/>
      <c r="AL5" s="15"/>
      <c r="AM5" s="15"/>
      <c r="AN5" s="15"/>
      <c r="AO5" s="15"/>
    </row>
    <row r="6" spans="1:41" ht="15.75" customHeight="1">
      <c r="A6" s="59"/>
      <c r="B6" s="155" t="s">
        <v>509</v>
      </c>
      <c r="C6" s="155"/>
      <c r="D6" s="155"/>
      <c r="E6" s="155"/>
      <c r="F6" s="24"/>
      <c r="G6" s="24"/>
      <c r="H6" s="24"/>
      <c r="I6" s="24"/>
      <c r="J6" s="24"/>
      <c r="K6" s="24"/>
      <c r="L6" s="24"/>
      <c r="M6" s="24"/>
      <c r="N6" s="24"/>
      <c r="O6" s="24"/>
      <c r="P6" s="24"/>
      <c r="Q6" s="24"/>
      <c r="R6" s="24"/>
      <c r="S6" s="24"/>
      <c r="T6" s="25"/>
      <c r="U6" s="62"/>
      <c r="V6" s="15"/>
      <c r="W6" s="59"/>
      <c r="X6" s="59"/>
      <c r="Y6" s="59"/>
      <c r="Z6" s="59"/>
      <c r="AA6" s="59"/>
      <c r="AB6" s="15"/>
      <c r="AC6" s="15"/>
      <c r="AD6" s="15"/>
      <c r="AE6" s="15"/>
      <c r="AF6" s="15"/>
      <c r="AG6" s="15"/>
      <c r="AH6" s="15"/>
      <c r="AI6" s="15"/>
      <c r="AJ6" s="15"/>
      <c r="AK6" s="15"/>
      <c r="AL6" s="15"/>
      <c r="AM6" s="15"/>
      <c r="AN6" s="15"/>
      <c r="AO6" s="15"/>
    </row>
    <row r="7" spans="1:41" ht="9.9499999999999993" customHeight="1">
      <c r="A7" s="59"/>
      <c r="B7" s="26"/>
      <c r="C7" s="27"/>
      <c r="D7" s="28"/>
      <c r="E7" s="24"/>
      <c r="F7" s="24"/>
      <c r="G7" s="24"/>
      <c r="H7" s="25"/>
      <c r="I7" s="24"/>
      <c r="J7" s="24"/>
      <c r="K7" s="24"/>
      <c r="L7" s="25"/>
      <c r="M7" s="24"/>
      <c r="N7" s="24"/>
      <c r="O7" s="24"/>
      <c r="P7" s="25"/>
      <c r="Q7" s="24"/>
      <c r="R7" s="24"/>
      <c r="S7" s="24"/>
      <c r="T7" s="25"/>
      <c r="U7" s="62"/>
      <c r="V7" s="15"/>
      <c r="W7" s="59"/>
      <c r="X7" s="59"/>
      <c r="Y7" s="59"/>
      <c r="Z7" s="59"/>
      <c r="AA7" s="59"/>
      <c r="AB7" s="15"/>
      <c r="AC7" s="15"/>
      <c r="AD7" s="15"/>
      <c r="AE7" s="15"/>
      <c r="AF7" s="15"/>
      <c r="AG7" s="15"/>
      <c r="AH7" s="15"/>
      <c r="AI7" s="15"/>
      <c r="AJ7" s="15"/>
      <c r="AK7" s="15"/>
      <c r="AL7" s="15"/>
      <c r="AM7" s="15"/>
      <c r="AN7" s="15"/>
      <c r="AO7" s="15"/>
    </row>
    <row r="8" spans="1:41" ht="26.25" customHeight="1">
      <c r="A8" s="59"/>
      <c r="B8" s="29"/>
      <c r="C8" s="29" t="s">
        <v>269</v>
      </c>
      <c r="D8" s="29"/>
      <c r="E8" s="165" t="s">
        <v>270</v>
      </c>
      <c r="F8" s="166"/>
      <c r="G8" s="165" t="s">
        <v>271</v>
      </c>
      <c r="H8" s="167"/>
      <c r="I8" s="165" t="s">
        <v>272</v>
      </c>
      <c r="J8" s="166"/>
      <c r="K8" s="165" t="s">
        <v>273</v>
      </c>
      <c r="L8" s="167"/>
      <c r="M8" s="165" t="s">
        <v>274</v>
      </c>
      <c r="N8" s="166"/>
      <c r="O8" s="165" t="s">
        <v>275</v>
      </c>
      <c r="P8" s="167"/>
      <c r="Q8" s="165" t="s">
        <v>276</v>
      </c>
      <c r="R8" s="166"/>
      <c r="S8" s="165" t="s">
        <v>277</v>
      </c>
      <c r="T8" s="32"/>
      <c r="U8" s="62"/>
      <c r="V8" s="15"/>
      <c r="W8" s="59"/>
      <c r="X8" s="59"/>
      <c r="Y8" s="59"/>
      <c r="Z8" s="59"/>
      <c r="AA8" s="59"/>
      <c r="AB8" s="15"/>
      <c r="AC8" s="15"/>
      <c r="AD8" s="15"/>
      <c r="AE8" s="15"/>
      <c r="AF8" s="15"/>
      <c r="AG8" s="15"/>
      <c r="AH8" s="15"/>
      <c r="AI8" s="15"/>
      <c r="AJ8" s="15"/>
      <c r="AK8" s="15"/>
      <c r="AL8" s="15"/>
      <c r="AM8" s="15"/>
      <c r="AN8" s="15"/>
      <c r="AO8" s="15"/>
    </row>
    <row r="9" spans="1:41" ht="12" customHeight="1">
      <c r="A9" s="59"/>
      <c r="B9" s="32"/>
      <c r="C9" s="30"/>
      <c r="D9" s="29"/>
      <c r="E9" s="33"/>
      <c r="F9" s="33"/>
      <c r="G9" s="33"/>
      <c r="H9" s="32"/>
      <c r="I9" s="33"/>
      <c r="J9" s="33"/>
      <c r="K9" s="33"/>
      <c r="L9" s="32"/>
      <c r="M9" s="33"/>
      <c r="N9" s="33"/>
      <c r="O9" s="33"/>
      <c r="P9" s="32"/>
      <c r="Q9" s="33"/>
      <c r="R9" s="33"/>
      <c r="S9" s="33"/>
      <c r="T9" s="32"/>
      <c r="U9" s="62"/>
      <c r="V9" s="15"/>
      <c r="W9" s="59"/>
      <c r="X9" s="59"/>
      <c r="Y9" s="59"/>
      <c r="Z9" s="59"/>
      <c r="AA9" s="59"/>
      <c r="AB9" s="15"/>
      <c r="AC9" s="15"/>
      <c r="AD9" s="15"/>
      <c r="AE9" s="15"/>
      <c r="AF9" s="15"/>
      <c r="AG9" s="15"/>
      <c r="AH9" s="15"/>
      <c r="AI9" s="15"/>
      <c r="AJ9" s="15"/>
      <c r="AK9" s="15"/>
      <c r="AL9" s="15"/>
      <c r="AM9" s="15"/>
      <c r="AN9" s="15"/>
      <c r="AO9" s="15"/>
    </row>
    <row r="10" spans="1:41" ht="12" customHeight="1">
      <c r="A10" s="59"/>
      <c r="B10" s="32"/>
      <c r="C10" s="30" t="s">
        <v>278</v>
      </c>
      <c r="D10" s="29" t="s">
        <v>279</v>
      </c>
      <c r="E10" s="34"/>
      <c r="F10" s="33"/>
      <c r="G10" s="34"/>
      <c r="H10" s="32"/>
      <c r="I10" s="34"/>
      <c r="J10" s="33"/>
      <c r="K10" s="34"/>
      <c r="L10" s="32"/>
      <c r="M10" s="34"/>
      <c r="N10" s="33"/>
      <c r="O10" s="34"/>
      <c r="P10" s="32"/>
      <c r="Q10" s="34"/>
      <c r="R10" s="33"/>
      <c r="S10" s="34"/>
      <c r="T10" s="32"/>
      <c r="U10" s="62"/>
      <c r="V10" s="15"/>
      <c r="W10" s="59"/>
      <c r="X10" s="59"/>
      <c r="Y10" s="59"/>
      <c r="Z10" s="59"/>
      <c r="AA10" s="59"/>
      <c r="AB10" s="15"/>
      <c r="AC10" s="15"/>
      <c r="AD10" s="15"/>
      <c r="AE10" s="15"/>
      <c r="AF10" s="15"/>
      <c r="AG10" s="15"/>
      <c r="AH10" s="15"/>
      <c r="AI10" s="15"/>
      <c r="AJ10" s="15"/>
      <c r="AK10" s="15"/>
      <c r="AL10" s="15"/>
      <c r="AM10" s="15"/>
      <c r="AN10" s="15"/>
      <c r="AO10" s="15"/>
    </row>
    <row r="11" spans="1:41" ht="12" customHeight="1">
      <c r="A11" s="59"/>
      <c r="B11" s="32"/>
      <c r="C11" s="30"/>
      <c r="D11" s="29"/>
      <c r="E11" s="33"/>
      <c r="F11" s="33"/>
      <c r="G11" s="33"/>
      <c r="H11" s="32"/>
      <c r="I11" s="33"/>
      <c r="J11" s="33"/>
      <c r="K11" s="33"/>
      <c r="L11" s="32"/>
      <c r="M11" s="33"/>
      <c r="N11" s="33"/>
      <c r="O11" s="33"/>
      <c r="P11" s="32"/>
      <c r="Q11" s="33"/>
      <c r="R11" s="33"/>
      <c r="S11" s="33"/>
      <c r="T11" s="32"/>
      <c r="U11" s="62"/>
      <c r="V11" s="15"/>
      <c r="W11" s="59"/>
      <c r="X11" s="59"/>
      <c r="Y11" s="59"/>
      <c r="Z11" s="59"/>
      <c r="AA11" s="59"/>
      <c r="AB11" s="15"/>
      <c r="AC11" s="15"/>
      <c r="AD11" s="15"/>
      <c r="AE11" s="15"/>
      <c r="AF11" s="15"/>
      <c r="AG11" s="15"/>
      <c r="AH11" s="15"/>
      <c r="AI11" s="15"/>
      <c r="AJ11" s="15"/>
      <c r="AK11" s="15"/>
      <c r="AL11" s="15"/>
      <c r="AM11" s="15"/>
      <c r="AN11" s="15"/>
      <c r="AO11" s="15"/>
    </row>
    <row r="12" spans="1:41" ht="12" customHeight="1">
      <c r="A12" s="59"/>
      <c r="B12" s="29"/>
      <c r="C12" s="29" t="s">
        <v>280</v>
      </c>
      <c r="D12" s="29"/>
      <c r="E12" s="33"/>
      <c r="F12" s="33"/>
      <c r="G12" s="33"/>
      <c r="H12" s="32"/>
      <c r="I12" s="33"/>
      <c r="J12" s="33"/>
      <c r="K12" s="33"/>
      <c r="L12" s="32"/>
      <c r="M12" s="33"/>
      <c r="N12" s="33"/>
      <c r="O12" s="33"/>
      <c r="P12" s="32"/>
      <c r="Q12" s="33"/>
      <c r="R12" s="33"/>
      <c r="S12" s="33"/>
      <c r="T12" s="32"/>
      <c r="U12" s="62"/>
      <c r="V12" s="15"/>
      <c r="W12" s="59"/>
      <c r="X12" s="59"/>
      <c r="Y12" s="59"/>
      <c r="Z12" s="59"/>
      <c r="AA12" s="59"/>
      <c r="AB12" s="15"/>
      <c r="AC12" s="15"/>
      <c r="AD12" s="15"/>
      <c r="AE12" s="15"/>
      <c r="AF12" s="15"/>
      <c r="AG12" s="15"/>
      <c r="AH12" s="15"/>
      <c r="AI12" s="15"/>
      <c r="AJ12" s="15"/>
      <c r="AK12" s="15"/>
      <c r="AL12" s="15"/>
      <c r="AM12" s="15"/>
      <c r="AN12" s="15"/>
      <c r="AO12" s="15"/>
    </row>
    <row r="13" spans="1:41" ht="12" customHeight="1" thickBot="1">
      <c r="A13" s="59"/>
      <c r="B13" s="32"/>
      <c r="C13" s="156" t="s">
        <v>281</v>
      </c>
      <c r="D13" s="29"/>
      <c r="E13" s="33"/>
      <c r="F13" s="33"/>
      <c r="G13" s="33"/>
      <c r="H13" s="32"/>
      <c r="I13" s="33"/>
      <c r="J13" s="33"/>
      <c r="K13" s="33"/>
      <c r="L13" s="32"/>
      <c r="M13" s="33"/>
      <c r="N13" s="33"/>
      <c r="O13" s="33"/>
      <c r="P13" s="32"/>
      <c r="Q13" s="33"/>
      <c r="R13" s="33"/>
      <c r="S13" s="33"/>
      <c r="T13" s="32"/>
      <c r="U13" s="62"/>
      <c r="V13" s="15"/>
      <c r="W13" s="59"/>
      <c r="X13" s="59"/>
      <c r="Y13" s="59"/>
      <c r="Z13" s="59"/>
      <c r="AA13" s="59"/>
      <c r="AB13" s="15"/>
      <c r="AC13" s="15"/>
      <c r="AD13" s="15"/>
      <c r="AE13" s="15"/>
      <c r="AF13" s="15"/>
      <c r="AG13" s="15"/>
      <c r="AH13" s="15"/>
      <c r="AI13" s="15"/>
      <c r="AJ13" s="15"/>
      <c r="AK13" s="15"/>
      <c r="AL13" s="15"/>
      <c r="AM13" s="15"/>
      <c r="AN13" s="15"/>
      <c r="AO13" s="15"/>
    </row>
    <row r="14" spans="1:41" ht="12" customHeight="1">
      <c r="A14" s="59"/>
      <c r="B14" s="32"/>
      <c r="C14" s="157" t="s">
        <v>282</v>
      </c>
      <c r="D14" s="29" t="s">
        <v>283</v>
      </c>
      <c r="E14" s="160"/>
      <c r="F14" s="33"/>
      <c r="G14" s="160"/>
      <c r="H14" s="32"/>
      <c r="I14" s="160"/>
      <c r="J14" s="33"/>
      <c r="K14" s="160"/>
      <c r="L14" s="32"/>
      <c r="M14" s="160"/>
      <c r="N14" s="33"/>
      <c r="O14" s="160"/>
      <c r="P14" s="32"/>
      <c r="Q14" s="160"/>
      <c r="R14" s="33"/>
      <c r="S14" s="160"/>
      <c r="T14" s="32"/>
      <c r="U14" s="62"/>
      <c r="V14" s="15"/>
      <c r="W14" s="59"/>
      <c r="X14" s="59"/>
      <c r="Y14" s="59"/>
      <c r="Z14" s="59"/>
      <c r="AA14" s="59"/>
      <c r="AB14" s="15"/>
      <c r="AC14" s="15"/>
      <c r="AD14" s="15"/>
      <c r="AE14" s="15"/>
      <c r="AF14" s="15"/>
      <c r="AG14" s="15"/>
      <c r="AH14" s="15"/>
      <c r="AI14" s="15"/>
      <c r="AJ14" s="15"/>
      <c r="AK14" s="15"/>
      <c r="AL14" s="15"/>
      <c r="AM14" s="15"/>
      <c r="AN14" s="15"/>
      <c r="AO14" s="15"/>
    </row>
    <row r="15" spans="1:41" ht="12" customHeight="1">
      <c r="A15" s="59"/>
      <c r="B15" s="32"/>
      <c r="C15" s="158" t="s">
        <v>284</v>
      </c>
      <c r="D15" s="29" t="s">
        <v>285</v>
      </c>
      <c r="E15" s="161"/>
      <c r="F15" s="33"/>
      <c r="G15" s="161"/>
      <c r="H15" s="32"/>
      <c r="I15" s="161"/>
      <c r="J15" s="33"/>
      <c r="K15" s="161"/>
      <c r="L15" s="32"/>
      <c r="M15" s="161"/>
      <c r="N15" s="33"/>
      <c r="O15" s="161"/>
      <c r="P15" s="32"/>
      <c r="Q15" s="161"/>
      <c r="R15" s="33"/>
      <c r="S15" s="161"/>
      <c r="T15" s="32"/>
      <c r="U15" s="62"/>
      <c r="V15" s="15"/>
      <c r="W15" s="59"/>
      <c r="X15" s="59"/>
      <c r="Y15" s="59"/>
      <c r="Z15" s="59"/>
      <c r="AA15" s="59"/>
      <c r="AB15" s="15"/>
      <c r="AC15" s="15"/>
      <c r="AD15" s="15"/>
      <c r="AE15" s="15"/>
      <c r="AF15" s="15"/>
      <c r="AG15" s="15"/>
      <c r="AH15" s="15"/>
      <c r="AI15" s="15"/>
      <c r="AJ15" s="15"/>
      <c r="AK15" s="15"/>
      <c r="AL15" s="15"/>
      <c r="AM15" s="15"/>
      <c r="AN15" s="15"/>
      <c r="AO15" s="15"/>
    </row>
    <row r="16" spans="1:41" ht="12" customHeight="1">
      <c r="A16" s="59"/>
      <c r="B16" s="32"/>
      <c r="C16" s="158" t="s">
        <v>286</v>
      </c>
      <c r="D16" s="29" t="s">
        <v>287</v>
      </c>
      <c r="E16" s="161"/>
      <c r="F16" s="33"/>
      <c r="G16" s="161"/>
      <c r="H16" s="32"/>
      <c r="I16" s="161"/>
      <c r="J16" s="33"/>
      <c r="K16" s="161"/>
      <c r="L16" s="32"/>
      <c r="M16" s="161"/>
      <c r="N16" s="33"/>
      <c r="O16" s="161"/>
      <c r="P16" s="32"/>
      <c r="Q16" s="161"/>
      <c r="R16" s="33"/>
      <c r="S16" s="161"/>
      <c r="T16" s="32"/>
      <c r="U16" s="62"/>
      <c r="V16" s="15"/>
      <c r="W16" s="59"/>
      <c r="X16" s="59"/>
      <c r="Y16" s="59"/>
      <c r="Z16" s="59"/>
      <c r="AA16" s="59"/>
      <c r="AB16" s="15"/>
      <c r="AC16" s="15"/>
      <c r="AD16" s="15"/>
      <c r="AE16" s="15"/>
      <c r="AF16" s="15"/>
      <c r="AG16" s="15"/>
      <c r="AH16" s="15"/>
      <c r="AI16" s="15"/>
      <c r="AJ16" s="15"/>
      <c r="AK16" s="15"/>
      <c r="AL16" s="15"/>
      <c r="AM16" s="15"/>
      <c r="AN16" s="15"/>
      <c r="AO16" s="15"/>
    </row>
    <row r="17" spans="1:41" ht="12" customHeight="1" thickBot="1">
      <c r="A17" s="59"/>
      <c r="B17" s="32"/>
      <c r="C17" s="159" t="s">
        <v>288</v>
      </c>
      <c r="D17" s="29" t="s">
        <v>289</v>
      </c>
      <c r="E17" s="162"/>
      <c r="F17" s="33"/>
      <c r="G17" s="162"/>
      <c r="H17" s="32"/>
      <c r="I17" s="162"/>
      <c r="J17" s="33"/>
      <c r="K17" s="162"/>
      <c r="L17" s="32"/>
      <c r="M17" s="162"/>
      <c r="N17" s="33"/>
      <c r="O17" s="162"/>
      <c r="P17" s="32"/>
      <c r="Q17" s="162"/>
      <c r="R17" s="33"/>
      <c r="S17" s="162"/>
      <c r="T17" s="32"/>
      <c r="U17" s="62"/>
      <c r="V17" s="15"/>
      <c r="W17" s="59"/>
      <c r="X17" s="59"/>
      <c r="Y17" s="59"/>
      <c r="Z17" s="59"/>
      <c r="AA17" s="59"/>
      <c r="AB17" s="15"/>
      <c r="AC17" s="15"/>
      <c r="AD17" s="15"/>
      <c r="AE17" s="15"/>
      <c r="AF17" s="15"/>
      <c r="AG17" s="15"/>
      <c r="AH17" s="15"/>
      <c r="AI17" s="15"/>
      <c r="AJ17" s="15"/>
      <c r="AK17" s="15"/>
      <c r="AL17" s="15"/>
      <c r="AM17" s="15"/>
      <c r="AN17" s="15"/>
      <c r="AO17" s="15"/>
    </row>
    <row r="18" spans="1:41" ht="12" customHeight="1">
      <c r="A18" s="59"/>
      <c r="B18" s="32"/>
      <c r="C18" s="30"/>
      <c r="D18" s="35"/>
      <c r="E18" s="31"/>
      <c r="F18" s="33"/>
      <c r="G18" s="31"/>
      <c r="H18" s="32"/>
      <c r="I18" s="31"/>
      <c r="J18" s="33"/>
      <c r="K18" s="31"/>
      <c r="L18" s="32"/>
      <c r="M18" s="31"/>
      <c r="N18" s="33"/>
      <c r="O18" s="31"/>
      <c r="P18" s="32"/>
      <c r="Q18" s="31"/>
      <c r="R18" s="33"/>
      <c r="S18" s="31"/>
      <c r="T18" s="32"/>
      <c r="U18" s="62"/>
      <c r="V18" s="14"/>
      <c r="W18" s="59"/>
      <c r="X18" s="59"/>
      <c r="Y18" s="59"/>
      <c r="Z18" s="59"/>
      <c r="AA18" s="59"/>
      <c r="AB18" s="15"/>
      <c r="AC18" s="15"/>
      <c r="AD18" s="15"/>
      <c r="AE18" s="15"/>
      <c r="AF18" s="15"/>
      <c r="AG18" s="15"/>
      <c r="AH18" s="15"/>
      <c r="AI18" s="15"/>
      <c r="AJ18" s="15"/>
      <c r="AK18" s="15"/>
      <c r="AL18" s="15"/>
      <c r="AM18" s="15"/>
      <c r="AN18" s="15"/>
      <c r="AO18" s="15"/>
    </row>
    <row r="19" spans="1:41" ht="12" customHeight="1">
      <c r="A19" s="59"/>
      <c r="B19" s="32"/>
      <c r="C19" s="36" t="s">
        <v>290</v>
      </c>
      <c r="D19" s="37" t="s">
        <v>291</v>
      </c>
      <c r="E19" s="34"/>
      <c r="F19" s="33"/>
      <c r="G19" s="34"/>
      <c r="H19" s="32"/>
      <c r="I19" s="34"/>
      <c r="J19" s="33"/>
      <c r="K19" s="34"/>
      <c r="L19" s="32"/>
      <c r="M19" s="34"/>
      <c r="N19" s="33"/>
      <c r="O19" s="34"/>
      <c r="P19" s="32"/>
      <c r="Q19" s="34"/>
      <c r="R19" s="33"/>
      <c r="S19" s="34"/>
      <c r="T19" s="32"/>
      <c r="U19" s="62"/>
      <c r="V19" s="14"/>
      <c r="W19" s="59"/>
      <c r="X19" s="59"/>
      <c r="Y19" s="59"/>
      <c r="Z19" s="59"/>
      <c r="AA19" s="59"/>
      <c r="AB19" s="15"/>
      <c r="AC19" s="15"/>
      <c r="AD19" s="15"/>
      <c r="AE19" s="15"/>
      <c r="AF19" s="15"/>
      <c r="AG19" s="15"/>
      <c r="AH19" s="15"/>
      <c r="AI19" s="15"/>
      <c r="AJ19" s="15"/>
      <c r="AK19" s="15"/>
      <c r="AL19" s="15"/>
      <c r="AM19" s="15"/>
      <c r="AN19" s="15"/>
      <c r="AO19" s="15"/>
    </row>
    <row r="20" spans="1:41" ht="12" customHeight="1">
      <c r="A20" s="59"/>
      <c r="B20" s="29"/>
      <c r="C20" s="30" t="s">
        <v>292</v>
      </c>
      <c r="D20" s="29" t="s">
        <v>293</v>
      </c>
      <c r="E20" s="34"/>
      <c r="F20" s="33"/>
      <c r="G20" s="34"/>
      <c r="H20" s="32"/>
      <c r="I20" s="34"/>
      <c r="J20" s="33"/>
      <c r="K20" s="34"/>
      <c r="L20" s="32"/>
      <c r="M20" s="34"/>
      <c r="N20" s="33"/>
      <c r="O20" s="34"/>
      <c r="P20" s="32"/>
      <c r="Q20" s="34"/>
      <c r="R20" s="33"/>
      <c r="S20" s="34"/>
      <c r="T20" s="32"/>
      <c r="U20" s="62"/>
      <c r="V20" s="15"/>
      <c r="W20" s="59"/>
      <c r="X20" s="59"/>
      <c r="Y20" s="59"/>
      <c r="Z20" s="59"/>
      <c r="AA20" s="59"/>
      <c r="AB20" s="15"/>
      <c r="AC20" s="15"/>
      <c r="AD20" s="15"/>
      <c r="AE20" s="15"/>
      <c r="AF20" s="15"/>
      <c r="AG20" s="15"/>
      <c r="AH20" s="15"/>
      <c r="AI20" s="15"/>
      <c r="AJ20" s="15"/>
      <c r="AK20" s="15"/>
      <c r="AL20" s="15"/>
      <c r="AM20" s="15"/>
      <c r="AN20" s="15"/>
      <c r="AO20" s="15"/>
    </row>
    <row r="21" spans="1:41" ht="12" customHeight="1">
      <c r="A21" s="59"/>
      <c r="B21" s="32"/>
      <c r="C21" s="32"/>
      <c r="D21" s="29"/>
      <c r="E21" s="33"/>
      <c r="F21" s="33"/>
      <c r="G21" s="33"/>
      <c r="H21" s="32"/>
      <c r="I21" s="33"/>
      <c r="J21" s="33"/>
      <c r="K21" s="33"/>
      <c r="L21" s="32"/>
      <c r="M21" s="33"/>
      <c r="N21" s="33"/>
      <c r="O21" s="33"/>
      <c r="P21" s="32"/>
      <c r="Q21" s="33"/>
      <c r="R21" s="33"/>
      <c r="S21" s="33"/>
      <c r="T21" s="32"/>
      <c r="U21" s="62"/>
      <c r="V21" s="15"/>
      <c r="W21" s="59"/>
      <c r="X21" s="59"/>
      <c r="Y21" s="59"/>
      <c r="Z21" s="59"/>
      <c r="AA21" s="59"/>
      <c r="AB21" s="15"/>
      <c r="AC21" s="15"/>
      <c r="AD21" s="15"/>
      <c r="AE21" s="15"/>
      <c r="AF21" s="15"/>
      <c r="AG21" s="15"/>
      <c r="AH21" s="15"/>
      <c r="AI21" s="15"/>
      <c r="AJ21" s="15"/>
      <c r="AK21" s="15"/>
      <c r="AL21" s="15"/>
      <c r="AM21" s="15"/>
      <c r="AN21" s="15"/>
      <c r="AO21" s="15"/>
    </row>
    <row r="22" spans="1:41" ht="12" customHeight="1">
      <c r="A22" s="59"/>
      <c r="B22" s="69"/>
      <c r="C22" s="72"/>
      <c r="D22" s="70"/>
      <c r="E22" s="71"/>
      <c r="F22" s="71"/>
      <c r="G22" s="71"/>
      <c r="H22" s="68"/>
      <c r="I22" s="71"/>
      <c r="J22" s="71"/>
      <c r="K22" s="71"/>
      <c r="L22" s="68"/>
      <c r="M22" s="71"/>
      <c r="N22" s="71"/>
      <c r="O22" s="71"/>
      <c r="P22" s="68"/>
      <c r="Q22" s="71"/>
      <c r="R22" s="71"/>
      <c r="S22" s="71"/>
      <c r="T22" s="68"/>
      <c r="U22" s="62"/>
      <c r="V22" s="15"/>
      <c r="W22" s="59"/>
      <c r="X22" s="59"/>
      <c r="Y22" s="59"/>
      <c r="Z22" s="59"/>
      <c r="AA22" s="59"/>
      <c r="AB22" s="15"/>
      <c r="AC22" s="15"/>
      <c r="AD22" s="15"/>
      <c r="AE22" s="15"/>
      <c r="AF22" s="15"/>
      <c r="AG22" s="15"/>
      <c r="AH22" s="15"/>
      <c r="AI22" s="15"/>
      <c r="AJ22" s="15"/>
      <c r="AK22" s="15"/>
      <c r="AL22" s="15"/>
      <c r="AM22" s="15"/>
      <c r="AN22" s="15"/>
      <c r="AO22" s="15"/>
    </row>
    <row r="23" spans="1:41" ht="12.95" customHeight="1">
      <c r="A23" s="59"/>
      <c r="B23" s="74"/>
      <c r="C23" s="75"/>
      <c r="D23" s="76"/>
      <c r="E23" s="78"/>
      <c r="F23" s="78"/>
      <c r="G23" s="78"/>
      <c r="H23" s="74"/>
      <c r="I23" s="78"/>
      <c r="J23" s="78"/>
      <c r="K23" s="78"/>
      <c r="L23" s="74"/>
      <c r="M23" s="78"/>
      <c r="N23" s="78"/>
      <c r="O23" s="78"/>
      <c r="P23" s="74"/>
      <c r="Q23" s="78"/>
      <c r="R23" s="78"/>
      <c r="S23" s="78"/>
      <c r="T23" s="74"/>
      <c r="U23" s="62"/>
      <c r="V23" s="15"/>
      <c r="W23" s="59"/>
      <c r="X23" s="59"/>
      <c r="Y23" s="59"/>
      <c r="Z23" s="59"/>
      <c r="AA23" s="59"/>
      <c r="AB23" s="15"/>
      <c r="AC23" s="15"/>
      <c r="AD23" s="15"/>
      <c r="AE23" s="15"/>
      <c r="AF23" s="15"/>
      <c r="AG23" s="15"/>
      <c r="AH23" s="15"/>
      <c r="AI23" s="15"/>
      <c r="AJ23" s="15"/>
      <c r="AK23" s="15"/>
      <c r="AL23" s="15"/>
      <c r="AM23" s="15"/>
      <c r="AN23" s="15"/>
      <c r="AO23" s="15"/>
    </row>
    <row r="24" spans="1:41" ht="17.100000000000001" customHeight="1">
      <c r="A24" s="59"/>
      <c r="B24" s="176" t="s">
        <v>294</v>
      </c>
      <c r="C24" s="177"/>
      <c r="D24" s="177"/>
      <c r="E24" s="79"/>
      <c r="F24" s="78"/>
      <c r="G24" s="78"/>
      <c r="H24" s="74"/>
      <c r="I24" s="79"/>
      <c r="J24" s="78"/>
      <c r="K24" s="78"/>
      <c r="L24" s="74"/>
      <c r="M24" s="79"/>
      <c r="N24" s="78"/>
      <c r="O24" s="78"/>
      <c r="P24" s="74"/>
      <c r="Q24" s="79"/>
      <c r="R24" s="78"/>
      <c r="S24" s="78"/>
      <c r="T24" s="74"/>
      <c r="U24" s="62"/>
      <c r="V24" s="15"/>
      <c r="W24" s="59"/>
      <c r="X24" s="59"/>
      <c r="Y24" s="59"/>
      <c r="Z24" s="59"/>
      <c r="AA24" s="59"/>
      <c r="AB24" s="15"/>
      <c r="AC24" s="15"/>
      <c r="AD24" s="15"/>
      <c r="AE24" s="15"/>
      <c r="AF24" s="15"/>
      <c r="AG24" s="15"/>
      <c r="AH24" s="15"/>
      <c r="AI24" s="15"/>
      <c r="AJ24" s="15"/>
      <c r="AK24" s="15"/>
      <c r="AL24" s="15"/>
      <c r="AM24" s="15"/>
      <c r="AN24" s="15"/>
      <c r="AO24" s="15"/>
    </row>
    <row r="25" spans="1:41" ht="12" customHeight="1">
      <c r="A25" s="59"/>
      <c r="B25" s="74"/>
      <c r="C25" s="75" t="s">
        <v>295</v>
      </c>
      <c r="D25" s="76" t="s">
        <v>296</v>
      </c>
      <c r="E25" s="42"/>
      <c r="F25" s="80"/>
      <c r="G25" s="42"/>
      <c r="H25" s="74"/>
      <c r="I25" s="42"/>
      <c r="J25" s="80"/>
      <c r="K25" s="42"/>
      <c r="L25" s="74"/>
      <c r="M25" s="42"/>
      <c r="N25" s="80"/>
      <c r="O25" s="42"/>
      <c r="P25" s="74"/>
      <c r="Q25" s="42"/>
      <c r="R25" s="80"/>
      <c r="S25" s="42"/>
      <c r="T25" s="74"/>
      <c r="U25" s="62"/>
      <c r="V25" s="15"/>
      <c r="W25" s="59"/>
      <c r="X25" s="59"/>
      <c r="Y25" s="59"/>
      <c r="Z25" s="59"/>
      <c r="AA25" s="59"/>
      <c r="AB25" s="15"/>
      <c r="AC25" s="15"/>
      <c r="AD25" s="15"/>
      <c r="AE25" s="15"/>
      <c r="AF25" s="15"/>
      <c r="AG25" s="15"/>
      <c r="AH25" s="15"/>
      <c r="AI25" s="15"/>
      <c r="AJ25" s="15"/>
      <c r="AK25" s="15"/>
      <c r="AL25" s="15"/>
      <c r="AM25" s="15"/>
      <c r="AN25" s="15"/>
      <c r="AO25" s="15"/>
    </row>
    <row r="26" spans="1:41" ht="12" customHeight="1">
      <c r="A26" s="59"/>
      <c r="B26" s="74"/>
      <c r="C26" s="77" t="s">
        <v>297</v>
      </c>
      <c r="D26" s="76" t="s">
        <v>298</v>
      </c>
      <c r="E26" s="42"/>
      <c r="F26" s="80"/>
      <c r="G26" s="42"/>
      <c r="H26" s="74"/>
      <c r="I26" s="42"/>
      <c r="J26" s="80"/>
      <c r="K26" s="42"/>
      <c r="L26" s="74"/>
      <c r="M26" s="42"/>
      <c r="N26" s="80"/>
      <c r="O26" s="42"/>
      <c r="P26" s="74"/>
      <c r="Q26" s="42"/>
      <c r="R26" s="80"/>
      <c r="S26" s="42"/>
      <c r="T26" s="74"/>
      <c r="U26" s="62"/>
      <c r="V26" s="15"/>
      <c r="W26" s="59"/>
      <c r="X26" s="59"/>
      <c r="Y26" s="59"/>
      <c r="Z26" s="59"/>
      <c r="AA26" s="59"/>
      <c r="AB26" s="15"/>
      <c r="AC26" s="15"/>
      <c r="AD26" s="15"/>
      <c r="AE26" s="15"/>
      <c r="AF26" s="15"/>
      <c r="AG26" s="15"/>
      <c r="AH26" s="15"/>
      <c r="AI26" s="15"/>
      <c r="AJ26" s="15"/>
      <c r="AK26" s="15"/>
      <c r="AL26" s="15"/>
      <c r="AM26" s="15"/>
      <c r="AN26" s="15"/>
      <c r="AO26" s="15"/>
    </row>
    <row r="27" spans="1:41" ht="12" customHeight="1">
      <c r="A27" s="59"/>
      <c r="B27" s="74"/>
      <c r="C27" s="77"/>
      <c r="D27" s="76"/>
      <c r="E27" s="81"/>
      <c r="F27" s="81"/>
      <c r="G27" s="81"/>
      <c r="H27" s="74"/>
      <c r="I27" s="81"/>
      <c r="J27" s="81"/>
      <c r="K27" s="81"/>
      <c r="L27" s="74"/>
      <c r="M27" s="81"/>
      <c r="N27" s="81"/>
      <c r="O27" s="81"/>
      <c r="P27" s="74"/>
      <c r="Q27" s="81"/>
      <c r="R27" s="81"/>
      <c r="S27" s="81"/>
      <c r="T27" s="74"/>
      <c r="U27" s="62"/>
      <c r="V27" s="15"/>
      <c r="W27" s="59"/>
      <c r="X27" s="59"/>
      <c r="Y27" s="59"/>
      <c r="Z27" s="59"/>
      <c r="AA27" s="59"/>
      <c r="AB27" s="15"/>
      <c r="AC27" s="15"/>
      <c r="AD27" s="15"/>
      <c r="AE27" s="15"/>
      <c r="AF27" s="15"/>
      <c r="AG27" s="15"/>
      <c r="AH27" s="15"/>
      <c r="AI27" s="15"/>
      <c r="AJ27" s="15"/>
      <c r="AK27" s="15"/>
      <c r="AL27" s="15"/>
      <c r="AM27" s="15"/>
      <c r="AN27" s="15"/>
      <c r="AO27" s="15"/>
    </row>
    <row r="28" spans="1:41" ht="11.1" customHeight="1">
      <c r="A28" s="59"/>
      <c r="B28" s="69"/>
      <c r="C28" s="72"/>
      <c r="D28" s="70"/>
      <c r="E28" s="71"/>
      <c r="F28" s="71"/>
      <c r="G28" s="71"/>
      <c r="H28" s="68"/>
      <c r="I28" s="71"/>
      <c r="J28" s="71"/>
      <c r="K28" s="71"/>
      <c r="L28" s="68"/>
      <c r="M28" s="71"/>
      <c r="N28" s="71"/>
      <c r="O28" s="71"/>
      <c r="P28" s="68"/>
      <c r="Q28" s="71"/>
      <c r="R28" s="71"/>
      <c r="S28" s="71"/>
      <c r="T28" s="68"/>
      <c r="U28" s="62"/>
      <c r="V28" s="15"/>
      <c r="W28" s="59"/>
      <c r="X28" s="59"/>
      <c r="Y28" s="59"/>
      <c r="Z28" s="59"/>
      <c r="AA28" s="59"/>
      <c r="AB28" s="15"/>
      <c r="AC28" s="15"/>
      <c r="AD28" s="15"/>
      <c r="AE28" s="15"/>
      <c r="AF28" s="15"/>
      <c r="AG28" s="15"/>
      <c r="AH28" s="15"/>
      <c r="AI28" s="15"/>
      <c r="AJ28" s="15"/>
      <c r="AK28" s="15"/>
      <c r="AL28" s="15"/>
      <c r="AM28" s="15"/>
      <c r="AN28" s="15"/>
      <c r="AO28" s="15"/>
    </row>
    <row r="29" spans="1:41" ht="12.95" customHeight="1">
      <c r="A29" s="59"/>
      <c r="B29" s="43"/>
      <c r="C29" s="44"/>
      <c r="D29" s="45"/>
      <c r="E29" s="46"/>
      <c r="F29" s="46"/>
      <c r="G29" s="46"/>
      <c r="H29" s="43"/>
      <c r="I29" s="46"/>
      <c r="J29" s="46"/>
      <c r="K29" s="46"/>
      <c r="L29" s="43"/>
      <c r="M29" s="46"/>
      <c r="N29" s="46"/>
      <c r="O29" s="46"/>
      <c r="P29" s="43"/>
      <c r="Q29" s="46"/>
      <c r="R29" s="46"/>
      <c r="S29" s="46"/>
      <c r="T29" s="43"/>
      <c r="U29" s="62"/>
      <c r="V29" s="15"/>
      <c r="W29" s="59"/>
      <c r="X29" s="59"/>
      <c r="Y29" s="59"/>
      <c r="Z29" s="59"/>
      <c r="AA29" s="59"/>
      <c r="AB29" s="15"/>
      <c r="AC29" s="15"/>
      <c r="AD29" s="15"/>
      <c r="AE29" s="15"/>
      <c r="AF29" s="15"/>
      <c r="AG29" s="15"/>
      <c r="AH29" s="15"/>
      <c r="AI29" s="15"/>
      <c r="AJ29" s="15"/>
      <c r="AK29" s="15"/>
      <c r="AL29" s="15"/>
      <c r="AM29" s="15"/>
      <c r="AN29" s="15"/>
      <c r="AO29" s="15"/>
    </row>
    <row r="30" spans="1:41" ht="18" customHeight="1">
      <c r="A30" s="59"/>
      <c r="B30" s="255" t="s">
        <v>299</v>
      </c>
      <c r="C30" s="256"/>
      <c r="D30" s="256"/>
      <c r="E30" s="47"/>
      <c r="F30" s="46"/>
      <c r="G30" s="46"/>
      <c r="H30" s="43"/>
      <c r="I30" s="47"/>
      <c r="J30" s="46"/>
      <c r="K30" s="46"/>
      <c r="L30" s="43"/>
      <c r="M30" s="47"/>
      <c r="N30" s="46"/>
      <c r="O30" s="46"/>
      <c r="P30" s="43"/>
      <c r="Q30" s="47"/>
      <c r="R30" s="46"/>
      <c r="S30" s="46"/>
      <c r="T30" s="43"/>
      <c r="U30" s="62"/>
      <c r="V30" s="15"/>
      <c r="W30" s="59"/>
      <c r="X30" s="59"/>
      <c r="Y30" s="59"/>
      <c r="Z30" s="59"/>
      <c r="AA30" s="59"/>
      <c r="AB30" s="15"/>
      <c r="AC30" s="15"/>
      <c r="AD30" s="15"/>
      <c r="AE30" s="15"/>
      <c r="AF30" s="15"/>
      <c r="AG30" s="15"/>
      <c r="AH30" s="15"/>
      <c r="AI30" s="15"/>
      <c r="AJ30" s="15"/>
      <c r="AK30" s="15"/>
      <c r="AL30" s="15"/>
      <c r="AM30" s="15"/>
      <c r="AN30" s="15"/>
      <c r="AO30" s="15"/>
    </row>
    <row r="31" spans="1:41" ht="12" customHeight="1">
      <c r="A31" s="59"/>
      <c r="B31" s="43"/>
      <c r="C31" s="44" t="s">
        <v>300</v>
      </c>
      <c r="D31" s="48" t="s">
        <v>301</v>
      </c>
      <c r="E31" s="49"/>
      <c r="F31" s="46"/>
      <c r="G31" s="49"/>
      <c r="H31" s="43"/>
      <c r="I31" s="49"/>
      <c r="J31" s="46"/>
      <c r="K31" s="49"/>
      <c r="L31" s="43"/>
      <c r="M31" s="49"/>
      <c r="N31" s="46"/>
      <c r="O31" s="49"/>
      <c r="P31" s="43"/>
      <c r="Q31" s="49"/>
      <c r="R31" s="46"/>
      <c r="S31" s="49"/>
      <c r="T31" s="43"/>
      <c r="U31" s="62"/>
      <c r="V31" s="15"/>
      <c r="W31" s="59"/>
      <c r="X31" s="59"/>
      <c r="Y31" s="59"/>
      <c r="Z31" s="59"/>
      <c r="AA31" s="59"/>
      <c r="AB31" s="15"/>
      <c r="AC31" s="15"/>
      <c r="AD31" s="15"/>
      <c r="AE31" s="15"/>
      <c r="AF31" s="15"/>
      <c r="AG31" s="15"/>
      <c r="AH31" s="15"/>
      <c r="AI31" s="15"/>
      <c r="AJ31" s="15"/>
      <c r="AK31" s="15"/>
      <c r="AL31" s="15"/>
      <c r="AM31" s="15"/>
      <c r="AN31" s="15"/>
      <c r="AO31" s="15"/>
    </row>
    <row r="32" spans="1:41" ht="12" customHeight="1">
      <c r="A32" s="59"/>
      <c r="B32" s="43"/>
      <c r="C32" s="44" t="s">
        <v>302</v>
      </c>
      <c r="D32" s="48" t="s">
        <v>303</v>
      </c>
      <c r="E32" s="49"/>
      <c r="F32" s="46"/>
      <c r="G32" s="248">
        <f>E32</f>
        <v>0</v>
      </c>
      <c r="H32" s="43"/>
      <c r="I32" s="248">
        <f t="shared" ref="I32:S32" si="0">G32</f>
        <v>0</v>
      </c>
      <c r="J32" s="43"/>
      <c r="K32" s="248">
        <f t="shared" si="0"/>
        <v>0</v>
      </c>
      <c r="L32" s="43"/>
      <c r="M32" s="248">
        <f t="shared" si="0"/>
        <v>0</v>
      </c>
      <c r="N32" s="43"/>
      <c r="O32" s="248">
        <f t="shared" si="0"/>
        <v>0</v>
      </c>
      <c r="P32" s="43"/>
      <c r="Q32" s="248">
        <f t="shared" si="0"/>
        <v>0</v>
      </c>
      <c r="R32" s="43"/>
      <c r="S32" s="248">
        <f t="shared" si="0"/>
        <v>0</v>
      </c>
      <c r="T32" s="43"/>
      <c r="U32" s="62"/>
      <c r="V32" s="15"/>
      <c r="W32" s="59"/>
      <c r="X32" s="59"/>
      <c r="Y32" s="59"/>
      <c r="Z32" s="59"/>
      <c r="AA32" s="59"/>
      <c r="AB32" s="15"/>
      <c r="AC32" s="15"/>
      <c r="AD32" s="15"/>
      <c r="AE32" s="15"/>
      <c r="AF32" s="15"/>
      <c r="AG32" s="15"/>
      <c r="AH32" s="15"/>
      <c r="AI32" s="15"/>
      <c r="AJ32" s="15"/>
      <c r="AK32" s="15"/>
      <c r="AL32" s="15"/>
      <c r="AM32" s="15"/>
      <c r="AN32" s="15"/>
      <c r="AO32" s="15"/>
    </row>
    <row r="33" spans="1:41" ht="12" customHeight="1">
      <c r="A33" s="59"/>
      <c r="B33" s="43"/>
      <c r="C33" s="53"/>
      <c r="D33" s="48"/>
      <c r="E33" s="54"/>
      <c r="F33" s="54"/>
      <c r="G33" s="54"/>
      <c r="H33" s="43"/>
      <c r="I33" s="54"/>
      <c r="J33" s="54"/>
      <c r="K33" s="54"/>
      <c r="L33" s="43"/>
      <c r="M33" s="54"/>
      <c r="N33" s="54"/>
      <c r="O33" s="54"/>
      <c r="P33" s="43"/>
      <c r="Q33" s="54"/>
      <c r="R33" s="54"/>
      <c r="S33" s="54"/>
      <c r="T33" s="43"/>
      <c r="U33" s="62"/>
      <c r="V33" s="15"/>
      <c r="W33" s="59"/>
      <c r="X33" s="59"/>
      <c r="Y33" s="59"/>
      <c r="Z33" s="59"/>
      <c r="AA33" s="59"/>
      <c r="AB33" s="15"/>
      <c r="AC33" s="15"/>
      <c r="AD33" s="15"/>
      <c r="AE33" s="15"/>
      <c r="AF33" s="15"/>
      <c r="AG33" s="15"/>
      <c r="AH33" s="15"/>
      <c r="AI33" s="15"/>
      <c r="AJ33" s="15"/>
      <c r="AK33" s="15"/>
      <c r="AL33" s="15"/>
      <c r="AM33" s="15"/>
      <c r="AN33" s="15"/>
      <c r="AO33" s="15"/>
    </row>
    <row r="34" spans="1:41" ht="12" customHeight="1" thickBot="1">
      <c r="A34" s="59"/>
      <c r="B34" s="45"/>
      <c r="C34" s="82" t="s">
        <v>55</v>
      </c>
      <c r="D34" s="45"/>
      <c r="E34" s="54"/>
      <c r="F34" s="56"/>
      <c r="G34" s="54"/>
      <c r="H34" s="43"/>
      <c r="I34" s="54"/>
      <c r="J34" s="56"/>
      <c r="K34" s="54"/>
      <c r="L34" s="43"/>
      <c r="M34" s="54"/>
      <c r="N34" s="56"/>
      <c r="O34" s="54"/>
      <c r="P34" s="43"/>
      <c r="Q34" s="54"/>
      <c r="R34" s="56"/>
      <c r="S34" s="54"/>
      <c r="T34" s="43"/>
      <c r="U34" s="62"/>
      <c r="V34" s="15"/>
      <c r="W34" s="59"/>
      <c r="X34" s="59"/>
      <c r="Y34" s="59"/>
      <c r="Z34" s="59"/>
      <c r="AA34" s="59"/>
      <c r="AB34" s="15"/>
      <c r="AC34" s="15"/>
      <c r="AD34" s="15"/>
      <c r="AE34" s="15"/>
      <c r="AF34" s="15"/>
      <c r="AG34" s="15"/>
      <c r="AH34" s="15"/>
      <c r="AI34" s="15"/>
      <c r="AJ34" s="15"/>
      <c r="AK34" s="15"/>
      <c r="AL34" s="15"/>
      <c r="AM34" s="15"/>
      <c r="AN34" s="15"/>
      <c r="AO34" s="15"/>
    </row>
    <row r="35" spans="1:41" ht="24" customHeight="1" thickBot="1">
      <c r="A35" s="59"/>
      <c r="B35" s="43"/>
      <c r="C35" s="55" t="s">
        <v>304</v>
      </c>
      <c r="D35" s="45"/>
      <c r="E35" s="180" t="s">
        <v>305</v>
      </c>
      <c r="F35" s="56"/>
      <c r="G35" s="164" t="s">
        <v>306</v>
      </c>
      <c r="H35" s="46"/>
      <c r="I35" s="180" t="s">
        <v>307</v>
      </c>
      <c r="J35" s="46"/>
      <c r="K35" s="164" t="s">
        <v>308</v>
      </c>
      <c r="L35" s="46"/>
      <c r="M35" s="164" t="s">
        <v>309</v>
      </c>
      <c r="N35" s="46"/>
      <c r="O35" s="164" t="s">
        <v>310</v>
      </c>
      <c r="P35" s="46"/>
      <c r="Q35" s="164" t="s">
        <v>311</v>
      </c>
      <c r="R35" s="46"/>
      <c r="S35" s="164" t="s">
        <v>312</v>
      </c>
      <c r="T35" s="43"/>
      <c r="U35" s="62"/>
      <c r="V35" s="15"/>
      <c r="W35" s="59"/>
      <c r="X35" s="59"/>
      <c r="Y35" s="59"/>
      <c r="Z35" s="59"/>
      <c r="AA35" s="59"/>
      <c r="AB35" s="15"/>
      <c r="AC35" s="15"/>
      <c r="AD35" s="15"/>
      <c r="AE35" s="15"/>
      <c r="AF35" s="15"/>
      <c r="AG35" s="15"/>
      <c r="AH35" s="15"/>
      <c r="AI35" s="15"/>
      <c r="AJ35" s="15"/>
      <c r="AK35" s="15"/>
      <c r="AL35" s="15"/>
      <c r="AM35" s="15"/>
      <c r="AN35" s="15"/>
      <c r="AO35" s="15"/>
    </row>
    <row r="36" spans="1:41" ht="12" customHeight="1">
      <c r="A36" s="59"/>
      <c r="B36" s="43"/>
      <c r="C36" s="44" t="s">
        <v>313</v>
      </c>
      <c r="D36" s="51" t="s">
        <v>314</v>
      </c>
      <c r="E36" s="163">
        <f>IF($A$68=E$35,D$68,IF(A69=E35,D69,IF(A70=E35,D70,IF(A71=E35,D71,IF(A72=E35,D72,IF(A73=E35,D73,IF(A74=E35,D74,0)))))))</f>
        <v>0</v>
      </c>
      <c r="F36" s="56"/>
      <c r="G36" s="83">
        <f>IF(A68=G35,D68,IF(A69=G35,D69,IF(A70=G35,D70,IF(A71=G35,D71,IF(A72=G35,D72,IF(A73=G35,D73,IF(A74=G35,D74,0)))))))</f>
        <v>0</v>
      </c>
      <c r="H36" s="56"/>
      <c r="I36" s="83">
        <f>IF(A68=I35,D68,IF(A69=I35,D69,IF(A70=I35,D70,IF(A71=I35,D71,IF(A72=I35,D72,IF(A73=I35,D73,IF(A74=I35,D74,0)))))))</f>
        <v>0</v>
      </c>
      <c r="J36" s="56"/>
      <c r="K36" s="83">
        <f>IF(A68=K35,D68,IF(A69=K35,D69,IF(A70=K35,D70,IF(A71=K35,D71,IF(A72=K35,D72,IF(A73=K35,D73,IF(A74=K35,D74,0)))))))</f>
        <v>0</v>
      </c>
      <c r="L36" s="56"/>
      <c r="M36" s="83">
        <f>IF(A68=M35,D68,IF(A69=M35,D69,IF(A70=M35,D70,IF(A71=M35,D71,IF(A72=M35,D72,IF(A73=M35,D73,IF(A74=M35,D74,0)))))))</f>
        <v>0</v>
      </c>
      <c r="N36" s="56"/>
      <c r="O36" s="83">
        <f>IF(A68=O35,D68,IF(A69=O35,D69,IF(A70=O35,D70,IF(A71=O35,D71,IF(A72=O35,D72,IF(A73=O35,D73,IF(A74=O35,D74,0)))))))</f>
        <v>0</v>
      </c>
      <c r="P36" s="56"/>
      <c r="Q36" s="83">
        <f>IF(A68=Q35,D68,IF(A69=Q35,D69,IF(A70=Q35,D70,IF(A71=Q35,D71,IF(A72=Q35,D72,IF(A73=Q35,D73,IF(A74=Q35,D74,0)))))))</f>
        <v>0</v>
      </c>
      <c r="R36" s="56"/>
      <c r="S36" s="83">
        <f>IF(A68=S35,D68,IF(A69=S35,D69,IF(A70=S35,D70,IF(A71=S35,D71,IF(A72=S35,D72,IF(A73=S35,D73,IF(A74=S35,D74,0)))))))</f>
        <v>0</v>
      </c>
      <c r="T36" s="43"/>
      <c r="U36" s="62"/>
      <c r="V36" s="15"/>
      <c r="W36" s="59"/>
      <c r="X36" s="59"/>
      <c r="Y36" s="59"/>
      <c r="Z36" s="59"/>
      <c r="AA36" s="59"/>
      <c r="AB36" s="15"/>
      <c r="AC36" s="15"/>
      <c r="AD36" s="15"/>
      <c r="AE36" s="15"/>
      <c r="AF36" s="15"/>
      <c r="AG36" s="15"/>
      <c r="AH36" s="15"/>
      <c r="AI36" s="15"/>
      <c r="AJ36" s="15"/>
      <c r="AK36" s="15"/>
      <c r="AL36" s="15"/>
      <c r="AM36" s="15"/>
      <c r="AN36" s="15"/>
      <c r="AO36" s="15"/>
    </row>
    <row r="37" spans="1:41" ht="12" customHeight="1">
      <c r="A37" s="59"/>
      <c r="B37" s="43"/>
      <c r="C37" s="44" t="s">
        <v>315</v>
      </c>
      <c r="D37" s="51" t="s">
        <v>316</v>
      </c>
      <c r="E37" s="83">
        <f>IF($A68=E35,$E68,IF($A69=E35,$E69,IF($A70=E35,$E70,IF($A71=E35,$E71,IF($A72=E35,$E72,IF($A73=E35,$E73,IF($A74=E35,$E74,0)))))))</f>
        <v>0</v>
      </c>
      <c r="F37" s="56"/>
      <c r="G37" s="83">
        <f t="shared" ref="G37:S37" si="1">IF($A68=G35,$E68,IF($A69=G35,$E69,IF($A70=G35,$E70,IF($A71=G35,$E71,IF($A72=G35,$E72,IF($A73=G35,$E73,IF($A74=G35,$E74,0)))))))</f>
        <v>0</v>
      </c>
      <c r="H37" s="56"/>
      <c r="I37" s="83">
        <f t="shared" si="1"/>
        <v>0</v>
      </c>
      <c r="J37" s="56"/>
      <c r="K37" s="83">
        <f>IF($A68=K35,$E68,IF($A69=K35,$E69,IF($A70=K35,$E70,IF($A71=K35,$E71,IF($A72=K35,$E72,IF($A73=K35,$E73,IF($A74=K35,$E74,0)))))))</f>
        <v>0</v>
      </c>
      <c r="L37" s="56"/>
      <c r="M37" s="83">
        <f t="shared" si="1"/>
        <v>0</v>
      </c>
      <c r="N37" s="56"/>
      <c r="O37" s="83">
        <f t="shared" si="1"/>
        <v>0</v>
      </c>
      <c r="P37" s="56"/>
      <c r="Q37" s="83">
        <f t="shared" si="1"/>
        <v>0</v>
      </c>
      <c r="R37" s="56"/>
      <c r="S37" s="83">
        <f t="shared" si="1"/>
        <v>0</v>
      </c>
      <c r="T37" s="43"/>
      <c r="U37" s="62"/>
      <c r="V37" s="15"/>
      <c r="W37" s="59"/>
      <c r="X37" s="59"/>
      <c r="Y37" s="59"/>
      <c r="Z37" s="59"/>
      <c r="AA37" s="59"/>
      <c r="AB37" s="15"/>
      <c r="AC37" s="15"/>
      <c r="AD37" s="15"/>
      <c r="AE37" s="15"/>
      <c r="AF37" s="15"/>
      <c r="AG37" s="15"/>
      <c r="AH37" s="15"/>
      <c r="AI37" s="15"/>
      <c r="AJ37" s="15"/>
      <c r="AK37" s="15"/>
      <c r="AL37" s="15"/>
      <c r="AM37" s="15"/>
      <c r="AN37" s="15"/>
      <c r="AO37" s="15"/>
    </row>
    <row r="38" spans="1:41" ht="12" customHeight="1">
      <c r="A38" s="59"/>
      <c r="B38" s="43"/>
      <c r="C38" s="44" t="s">
        <v>317</v>
      </c>
      <c r="D38" s="51" t="s">
        <v>318</v>
      </c>
      <c r="E38" s="83">
        <f>IF($A68=E35,$F68,IF($A69=E35,$F69,IF($A70=E35,$F70,IF($A71=E35,$F71,IF($A72=E35,$F72,IF($A73=E35,$F73,IF($A74=E35,$F74,0)))))))</f>
        <v>0</v>
      </c>
      <c r="F38" s="56"/>
      <c r="G38" s="83">
        <f t="shared" ref="G38:S38" si="2">IF($A68=G35,$F68,IF($A69=G35,$F69,IF($A70=G35,$F70,IF($A71=G35,$F71,IF($A72=G35,$F72,IF($A73=G35,$F73,IF($A74=G35,$F74,0)))))))</f>
        <v>0</v>
      </c>
      <c r="H38" s="56"/>
      <c r="I38" s="83">
        <f t="shared" si="2"/>
        <v>0</v>
      </c>
      <c r="J38" s="56"/>
      <c r="K38" s="83">
        <f t="shared" si="2"/>
        <v>0</v>
      </c>
      <c r="L38" s="56"/>
      <c r="M38" s="83">
        <f t="shared" si="2"/>
        <v>0</v>
      </c>
      <c r="N38" s="56"/>
      <c r="O38" s="83">
        <f t="shared" si="2"/>
        <v>0</v>
      </c>
      <c r="P38" s="56"/>
      <c r="Q38" s="83">
        <f>IF($A68=Q35,$F68,IF($A69=Q35,$F69,IF($A70=Q35,$F70,IF($A71=Q35,$F71,IF($A72=Q35,$F72,IF($A73=Q35,$F73,IF($A74=Q35,$F74,0)))))))</f>
        <v>0</v>
      </c>
      <c r="R38" s="56"/>
      <c r="S38" s="83">
        <f t="shared" si="2"/>
        <v>0</v>
      </c>
      <c r="T38" s="43"/>
      <c r="U38" s="62"/>
      <c r="V38" s="15"/>
      <c r="W38" s="59"/>
      <c r="X38" s="59"/>
      <c r="Y38" s="59"/>
      <c r="Z38" s="59"/>
      <c r="AA38" s="59"/>
      <c r="AB38" s="15"/>
      <c r="AC38" s="15"/>
      <c r="AD38" s="15"/>
      <c r="AE38" s="15"/>
      <c r="AF38" s="15"/>
      <c r="AG38" s="15"/>
      <c r="AH38" s="15"/>
      <c r="AI38" s="15"/>
      <c r="AJ38" s="15"/>
      <c r="AK38" s="15"/>
      <c r="AL38" s="15"/>
      <c r="AM38" s="15"/>
      <c r="AN38" s="15"/>
      <c r="AO38" s="15"/>
    </row>
    <row r="39" spans="1:41" ht="12" customHeight="1">
      <c r="A39" s="59"/>
      <c r="B39" s="43"/>
      <c r="C39" s="44" t="s">
        <v>319</v>
      </c>
      <c r="D39" s="51" t="s">
        <v>320</v>
      </c>
      <c r="E39" s="83">
        <f>IF($A68=E35,$G68,IF($A69=E35,$G69,IF($A70=E35,$G70,IF($A71=E35,$G71,IF($A72=E35,$G72,IF($A73=E35,$G73,IF($A74=E35,$G74,0)))))))</f>
        <v>0</v>
      </c>
      <c r="F39" s="56"/>
      <c r="G39" s="83">
        <f t="shared" ref="G39:Q39" si="3">IF($A68=G35,$G68,IF($A69=G35,$G69,IF($A70=G35,$G70,IF($A71=G35,$G71,IF($A72=G35,$G72,IF($A73=G35,$G73,IF($A74=G35,$G74,0)))))))</f>
        <v>0</v>
      </c>
      <c r="H39" s="56"/>
      <c r="I39" s="83">
        <f t="shared" si="3"/>
        <v>0</v>
      </c>
      <c r="J39" s="56"/>
      <c r="K39" s="83">
        <f t="shared" si="3"/>
        <v>0</v>
      </c>
      <c r="L39" s="56"/>
      <c r="M39" s="83">
        <f t="shared" si="3"/>
        <v>0</v>
      </c>
      <c r="N39" s="56"/>
      <c r="O39" s="83">
        <f t="shared" si="3"/>
        <v>0</v>
      </c>
      <c r="P39" s="56"/>
      <c r="Q39" s="83">
        <f t="shared" si="3"/>
        <v>0</v>
      </c>
      <c r="R39" s="56"/>
      <c r="S39" s="83">
        <f>IF($A68=S35,$G68,IF($A69=S35,$G69,IF($A70=S35,$G70,IF($A71=S35,$G71,IF($A72=S35,$G72,IF($A73=S35,$G73,IF($A74=S35,$G74,0)))))))</f>
        <v>0</v>
      </c>
      <c r="T39" s="43"/>
      <c r="U39" s="62"/>
      <c r="V39" s="15"/>
      <c r="W39" s="59"/>
      <c r="X39" s="59"/>
      <c r="Y39" s="59"/>
      <c r="Z39" s="59"/>
      <c r="AA39" s="59"/>
      <c r="AB39" s="15"/>
      <c r="AC39" s="15"/>
      <c r="AD39" s="15"/>
      <c r="AE39" s="15"/>
      <c r="AF39" s="15"/>
      <c r="AG39" s="15"/>
      <c r="AH39" s="15"/>
      <c r="AI39" s="15"/>
      <c r="AJ39" s="15"/>
      <c r="AK39" s="15"/>
      <c r="AL39" s="15"/>
      <c r="AM39" s="15"/>
      <c r="AN39" s="15"/>
      <c r="AO39" s="15"/>
    </row>
    <row r="40" spans="1:41" ht="4.5" customHeight="1">
      <c r="A40" s="59"/>
      <c r="B40" s="43"/>
      <c r="C40" s="43"/>
      <c r="D40" s="45"/>
      <c r="E40" s="46"/>
      <c r="F40" s="46"/>
      <c r="G40" s="46"/>
      <c r="H40" s="43"/>
      <c r="I40" s="46"/>
      <c r="J40" s="56"/>
      <c r="K40" s="46"/>
      <c r="L40" s="43"/>
      <c r="M40" s="46"/>
      <c r="N40" s="56"/>
      <c r="O40" s="46"/>
      <c r="P40" s="56"/>
      <c r="Q40" s="46"/>
      <c r="R40" s="46"/>
      <c r="S40" s="46"/>
      <c r="T40" s="43"/>
      <c r="U40" s="62"/>
      <c r="V40" s="15"/>
      <c r="W40" s="59"/>
      <c r="X40" s="59"/>
      <c r="Y40" s="59"/>
      <c r="Z40" s="59"/>
      <c r="AA40" s="59"/>
      <c r="AB40" s="15"/>
      <c r="AC40" s="15"/>
      <c r="AD40" s="15"/>
      <c r="AE40" s="15"/>
      <c r="AF40" s="15"/>
      <c r="AG40" s="15"/>
      <c r="AH40" s="15"/>
      <c r="AI40" s="15"/>
      <c r="AJ40" s="15"/>
      <c r="AK40" s="15"/>
      <c r="AL40" s="15"/>
      <c r="AM40" s="15"/>
      <c r="AN40" s="15"/>
      <c r="AO40" s="15"/>
    </row>
    <row r="41" spans="1:41" ht="12" customHeight="1">
      <c r="A41" s="59"/>
      <c r="B41" s="43"/>
      <c r="C41" s="55" t="s">
        <v>321</v>
      </c>
      <c r="D41" s="45"/>
      <c r="E41" s="46"/>
      <c r="F41" s="46"/>
      <c r="G41" s="46"/>
      <c r="H41" s="43"/>
      <c r="I41" s="46"/>
      <c r="J41" s="46"/>
      <c r="K41" s="46"/>
      <c r="L41" s="43"/>
      <c r="M41" s="46"/>
      <c r="N41" s="46"/>
      <c r="O41" s="46"/>
      <c r="P41" s="43"/>
      <c r="Q41" s="46"/>
      <c r="R41" s="46"/>
      <c r="S41" s="46"/>
      <c r="T41" s="43"/>
      <c r="U41" s="62"/>
      <c r="V41" s="15"/>
      <c r="W41" s="59"/>
      <c r="X41" s="59"/>
      <c r="Y41" s="59"/>
      <c r="Z41" s="59"/>
      <c r="AA41" s="59"/>
      <c r="AB41" s="15"/>
      <c r="AC41" s="15"/>
      <c r="AD41" s="15"/>
      <c r="AE41" s="15"/>
      <c r="AF41" s="15"/>
      <c r="AG41" s="15"/>
      <c r="AH41" s="15"/>
      <c r="AI41" s="15"/>
      <c r="AJ41" s="15"/>
      <c r="AK41" s="15"/>
      <c r="AL41" s="15"/>
      <c r="AM41" s="15"/>
      <c r="AN41" s="15"/>
      <c r="AO41" s="15"/>
    </row>
    <row r="42" spans="1:41" ht="12" customHeight="1">
      <c r="A42" s="59"/>
      <c r="B42" s="43"/>
      <c r="C42" s="44" t="s">
        <v>322</v>
      </c>
      <c r="D42" s="51" t="s">
        <v>323</v>
      </c>
      <c r="E42" s="34"/>
      <c r="F42" s="46"/>
      <c r="G42" s="34"/>
      <c r="H42" s="43"/>
      <c r="I42" s="34"/>
      <c r="J42" s="46"/>
      <c r="K42" s="34"/>
      <c r="L42" s="43"/>
      <c r="M42" s="34"/>
      <c r="N42" s="46"/>
      <c r="O42" s="34"/>
      <c r="P42" s="43"/>
      <c r="Q42" s="34"/>
      <c r="R42" s="46"/>
      <c r="S42" s="34"/>
      <c r="T42" s="43"/>
      <c r="U42" s="62"/>
      <c r="V42" s="15"/>
      <c r="W42" s="59"/>
      <c r="X42" s="59"/>
      <c r="Y42" s="59"/>
      <c r="Z42" s="59"/>
      <c r="AA42" s="59"/>
      <c r="AB42" s="15"/>
      <c r="AC42" s="15"/>
      <c r="AD42" s="15"/>
      <c r="AE42" s="15"/>
      <c r="AF42" s="15"/>
      <c r="AG42" s="15"/>
      <c r="AH42" s="15"/>
      <c r="AI42" s="15"/>
      <c r="AJ42" s="15"/>
      <c r="AK42" s="15"/>
      <c r="AL42" s="15"/>
      <c r="AM42" s="15"/>
      <c r="AN42" s="15"/>
      <c r="AO42" s="15"/>
    </row>
    <row r="43" spans="1:41" ht="12" customHeight="1">
      <c r="A43" s="59"/>
      <c r="B43" s="43"/>
      <c r="C43" s="44" t="s">
        <v>324</v>
      </c>
      <c r="D43" s="51" t="s">
        <v>325</v>
      </c>
      <c r="E43" s="34"/>
      <c r="F43" s="46"/>
      <c r="G43" s="34"/>
      <c r="H43" s="43"/>
      <c r="I43" s="34"/>
      <c r="J43" s="46"/>
      <c r="K43" s="34"/>
      <c r="L43" s="43"/>
      <c r="M43" s="34"/>
      <c r="N43" s="46"/>
      <c r="O43" s="34"/>
      <c r="P43" s="43"/>
      <c r="Q43" s="34"/>
      <c r="R43" s="46"/>
      <c r="S43" s="34"/>
      <c r="T43" s="43"/>
      <c r="U43" s="62"/>
      <c r="V43" s="15"/>
      <c r="W43" s="59"/>
      <c r="X43" s="59"/>
      <c r="Y43" s="59"/>
      <c r="Z43" s="59"/>
      <c r="AA43" s="59"/>
      <c r="AB43" s="15"/>
      <c r="AC43" s="15"/>
      <c r="AD43" s="15"/>
      <c r="AE43" s="15"/>
      <c r="AF43" s="15"/>
      <c r="AG43" s="15"/>
      <c r="AH43" s="15"/>
      <c r="AI43" s="15"/>
      <c r="AJ43" s="15"/>
      <c r="AK43" s="15"/>
      <c r="AL43" s="15"/>
      <c r="AM43" s="15"/>
      <c r="AN43" s="15"/>
      <c r="AO43" s="15"/>
    </row>
    <row r="44" spans="1:41" ht="12" customHeight="1">
      <c r="A44" s="59"/>
      <c r="B44" s="43"/>
      <c r="C44" s="44" t="s">
        <v>326</v>
      </c>
      <c r="D44" s="51" t="s">
        <v>327</v>
      </c>
      <c r="E44" s="34"/>
      <c r="F44" s="46"/>
      <c r="G44" s="34"/>
      <c r="H44" s="43"/>
      <c r="I44" s="34"/>
      <c r="J44" s="46"/>
      <c r="K44" s="34"/>
      <c r="L44" s="43"/>
      <c r="M44" s="34"/>
      <c r="N44" s="46"/>
      <c r="O44" s="34"/>
      <c r="P44" s="43"/>
      <c r="Q44" s="34"/>
      <c r="R44" s="46"/>
      <c r="S44" s="34"/>
      <c r="T44" s="43"/>
      <c r="U44" s="62"/>
      <c r="V44" s="15"/>
      <c r="W44" s="59"/>
      <c r="X44" s="59"/>
      <c r="Y44" s="59"/>
      <c r="Z44" s="59"/>
      <c r="AA44" s="59"/>
      <c r="AB44" s="15"/>
      <c r="AC44" s="15"/>
      <c r="AD44" s="15"/>
      <c r="AE44" s="15"/>
      <c r="AF44" s="15"/>
      <c r="AG44" s="15"/>
      <c r="AH44" s="15"/>
      <c r="AI44" s="15"/>
      <c r="AJ44" s="15"/>
      <c r="AK44" s="15"/>
      <c r="AL44" s="15"/>
      <c r="AM44" s="15"/>
      <c r="AN44" s="15"/>
      <c r="AO44" s="15"/>
    </row>
    <row r="45" spans="1:41" ht="12" customHeight="1">
      <c r="A45" s="59"/>
      <c r="B45" s="43"/>
      <c r="C45" s="44" t="s">
        <v>328</v>
      </c>
      <c r="D45" s="51" t="s">
        <v>329</v>
      </c>
      <c r="E45" s="34"/>
      <c r="F45" s="46"/>
      <c r="G45" s="34"/>
      <c r="H45" s="43"/>
      <c r="I45" s="34"/>
      <c r="J45" s="46"/>
      <c r="K45" s="34"/>
      <c r="L45" s="43"/>
      <c r="M45" s="34"/>
      <c r="N45" s="46"/>
      <c r="O45" s="34"/>
      <c r="P45" s="43"/>
      <c r="Q45" s="34"/>
      <c r="R45" s="46"/>
      <c r="S45" s="34"/>
      <c r="T45" s="43"/>
      <c r="U45" s="62"/>
      <c r="V45" s="15"/>
      <c r="W45" s="59"/>
      <c r="X45" s="59"/>
      <c r="Y45" s="59"/>
      <c r="Z45" s="59"/>
      <c r="AA45" s="59"/>
      <c r="AB45" s="15"/>
      <c r="AC45" s="15"/>
      <c r="AD45" s="15"/>
      <c r="AE45" s="15"/>
      <c r="AF45" s="15"/>
      <c r="AG45" s="15"/>
      <c r="AH45" s="15"/>
      <c r="AI45" s="15"/>
      <c r="AJ45" s="15"/>
      <c r="AK45" s="15"/>
      <c r="AL45" s="15"/>
      <c r="AM45" s="15"/>
      <c r="AN45" s="15"/>
      <c r="AO45" s="15"/>
    </row>
    <row r="46" spans="1:41" ht="12" customHeight="1">
      <c r="A46" s="59"/>
      <c r="B46" s="43"/>
      <c r="C46" s="44"/>
      <c r="D46" s="45"/>
      <c r="E46" s="46"/>
      <c r="F46" s="46"/>
      <c r="G46" s="46"/>
      <c r="H46" s="43"/>
      <c r="I46" s="46"/>
      <c r="J46" s="46"/>
      <c r="K46" s="46"/>
      <c r="L46" s="43"/>
      <c r="M46" s="46"/>
      <c r="N46" s="46"/>
      <c r="O46" s="46"/>
      <c r="P46" s="43"/>
      <c r="Q46" s="46"/>
      <c r="R46" s="46"/>
      <c r="S46" s="46"/>
      <c r="T46" s="43"/>
      <c r="U46" s="62"/>
      <c r="V46" s="15"/>
      <c r="W46" s="59"/>
      <c r="X46" s="59"/>
      <c r="Y46" s="59"/>
      <c r="Z46" s="59"/>
      <c r="AA46" s="59"/>
      <c r="AB46" s="15"/>
      <c r="AC46" s="15"/>
      <c r="AD46" s="15"/>
      <c r="AE46" s="15"/>
      <c r="AF46" s="15"/>
      <c r="AG46" s="15"/>
      <c r="AH46" s="15"/>
      <c r="AI46" s="15"/>
      <c r="AJ46" s="15"/>
      <c r="AK46" s="15"/>
      <c r="AL46" s="15"/>
      <c r="AM46" s="15"/>
      <c r="AN46" s="15"/>
      <c r="AO46" s="15"/>
    </row>
    <row r="47" spans="1:41" ht="14.1" customHeight="1">
      <c r="A47" s="59"/>
      <c r="B47" s="69"/>
      <c r="C47" s="69"/>
      <c r="D47" s="70"/>
      <c r="E47" s="71"/>
      <c r="F47" s="71"/>
      <c r="G47" s="71"/>
      <c r="H47" s="68"/>
      <c r="I47" s="71"/>
      <c r="J47" s="71"/>
      <c r="K47" s="71"/>
      <c r="L47" s="68"/>
      <c r="M47" s="71"/>
      <c r="N47" s="71"/>
      <c r="O47" s="71"/>
      <c r="P47" s="68"/>
      <c r="Q47" s="71"/>
      <c r="R47" s="71"/>
      <c r="S47" s="71"/>
      <c r="T47" s="68"/>
      <c r="U47" s="62"/>
      <c r="V47" s="15"/>
      <c r="W47" s="59"/>
      <c r="X47" s="59"/>
      <c r="Y47" s="59"/>
      <c r="Z47" s="59"/>
      <c r="AA47" s="59"/>
      <c r="AB47" s="15"/>
      <c r="AC47" s="15"/>
      <c r="AD47" s="15"/>
      <c r="AE47" s="15"/>
      <c r="AF47" s="15"/>
      <c r="AG47" s="15"/>
      <c r="AH47" s="15"/>
      <c r="AI47" s="15"/>
      <c r="AJ47" s="15"/>
      <c r="AK47" s="15"/>
      <c r="AL47" s="15"/>
      <c r="AM47" s="15"/>
      <c r="AN47" s="15"/>
      <c r="AO47" s="15"/>
    </row>
    <row r="48" spans="1:41" ht="18.95" customHeight="1">
      <c r="A48" s="67"/>
      <c r="B48" s="38"/>
      <c r="C48" s="38"/>
      <c r="D48" s="40"/>
      <c r="E48" s="41"/>
      <c r="F48" s="41"/>
      <c r="G48" s="41"/>
      <c r="H48" s="38"/>
      <c r="I48" s="41"/>
      <c r="J48" s="41"/>
      <c r="K48" s="41"/>
      <c r="L48" s="38"/>
      <c r="M48" s="41"/>
      <c r="N48" s="41"/>
      <c r="O48" s="41"/>
      <c r="P48" s="38"/>
      <c r="Q48" s="41"/>
      <c r="R48" s="41"/>
      <c r="S48" s="41"/>
      <c r="T48" s="38"/>
      <c r="U48" s="62"/>
      <c r="V48" s="15"/>
      <c r="W48" s="59"/>
      <c r="X48" s="59"/>
      <c r="Y48" s="59"/>
      <c r="Z48" s="59"/>
      <c r="AA48" s="59"/>
      <c r="AB48" s="15"/>
      <c r="AC48" s="15"/>
      <c r="AD48" s="15"/>
      <c r="AE48" s="15"/>
      <c r="AF48" s="15"/>
      <c r="AG48" s="15"/>
      <c r="AH48" s="15"/>
      <c r="AI48" s="15"/>
      <c r="AJ48" s="15"/>
      <c r="AK48" s="15"/>
      <c r="AL48" s="15"/>
      <c r="AM48" s="15"/>
      <c r="AN48" s="15"/>
      <c r="AO48" s="15"/>
    </row>
    <row r="49" spans="1:41" ht="18" customHeight="1">
      <c r="A49" s="67"/>
      <c r="B49" s="257" t="s">
        <v>330</v>
      </c>
      <c r="C49" s="257"/>
      <c r="D49" s="257"/>
      <c r="E49" s="41"/>
      <c r="F49" s="41"/>
      <c r="G49" s="41"/>
      <c r="H49" s="38"/>
      <c r="I49" s="41"/>
      <c r="J49" s="41"/>
      <c r="K49" s="41"/>
      <c r="L49" s="38"/>
      <c r="M49" s="41"/>
      <c r="N49" s="41"/>
      <c r="O49" s="41"/>
      <c r="P49" s="38"/>
      <c r="Q49" s="41"/>
      <c r="R49" s="41"/>
      <c r="S49" s="41"/>
      <c r="T49" s="38"/>
      <c r="U49" s="62"/>
      <c r="V49" s="15"/>
      <c r="W49" s="59"/>
      <c r="X49" s="59"/>
      <c r="Y49" s="59"/>
      <c r="Z49" s="59"/>
      <c r="AA49" s="59"/>
      <c r="AB49" s="15"/>
      <c r="AC49" s="15"/>
      <c r="AD49" s="15"/>
      <c r="AE49" s="15"/>
      <c r="AF49" s="15"/>
      <c r="AG49" s="15"/>
      <c r="AH49" s="15"/>
      <c r="AI49" s="15"/>
      <c r="AJ49" s="15"/>
      <c r="AK49" s="15"/>
      <c r="AL49" s="15"/>
      <c r="AM49" s="15"/>
      <c r="AN49" s="15"/>
      <c r="AO49" s="15"/>
    </row>
    <row r="50" spans="1:41" ht="3" customHeight="1">
      <c r="A50" s="67"/>
      <c r="B50" s="41"/>
      <c r="C50" s="41"/>
      <c r="D50" s="57"/>
      <c r="E50" s="41"/>
      <c r="F50" s="41"/>
      <c r="G50" s="41"/>
      <c r="H50" s="38"/>
      <c r="I50" s="41"/>
      <c r="J50" s="41"/>
      <c r="K50" s="41"/>
      <c r="L50" s="38"/>
      <c r="M50" s="41"/>
      <c r="N50" s="41"/>
      <c r="O50" s="41"/>
      <c r="P50" s="38"/>
      <c r="Q50" s="41"/>
      <c r="R50" s="41"/>
      <c r="S50" s="41"/>
      <c r="T50" s="38"/>
      <c r="U50" s="62"/>
      <c r="V50" s="15"/>
      <c r="W50" s="59"/>
      <c r="X50" s="59"/>
      <c r="Y50" s="59"/>
      <c r="Z50" s="59"/>
      <c r="AA50" s="59"/>
      <c r="AB50" s="15"/>
      <c r="AC50" s="15"/>
      <c r="AD50" s="15"/>
      <c r="AE50" s="15"/>
      <c r="AF50" s="15"/>
      <c r="AG50" s="15"/>
      <c r="AH50" s="15"/>
      <c r="AI50" s="15"/>
      <c r="AJ50" s="15"/>
      <c r="AK50" s="15"/>
      <c r="AL50" s="15"/>
      <c r="AM50" s="15"/>
      <c r="AN50" s="15"/>
      <c r="AO50" s="15"/>
    </row>
    <row r="51" spans="1:41" ht="12" customHeight="1">
      <c r="A51" s="67"/>
      <c r="B51" s="38"/>
      <c r="C51" s="39" t="s">
        <v>331</v>
      </c>
      <c r="D51" s="40" t="s">
        <v>332</v>
      </c>
      <c r="E51" s="58">
        <f>E10*E25</f>
        <v>0</v>
      </c>
      <c r="F51" s="58"/>
      <c r="G51" s="58">
        <f t="shared" ref="G51:S51" si="4">G10*G25</f>
        <v>0</v>
      </c>
      <c r="H51" s="58"/>
      <c r="I51" s="58">
        <f t="shared" si="4"/>
        <v>0</v>
      </c>
      <c r="J51" s="58"/>
      <c r="K51" s="58">
        <f t="shared" si="4"/>
        <v>0</v>
      </c>
      <c r="L51" s="58"/>
      <c r="M51" s="58">
        <f t="shared" si="4"/>
        <v>0</v>
      </c>
      <c r="N51" s="58"/>
      <c r="O51" s="58">
        <f t="shared" si="4"/>
        <v>0</v>
      </c>
      <c r="P51" s="58"/>
      <c r="Q51" s="58">
        <f t="shared" si="4"/>
        <v>0</v>
      </c>
      <c r="R51" s="58"/>
      <c r="S51" s="58">
        <f t="shared" si="4"/>
        <v>0</v>
      </c>
      <c r="T51" s="38"/>
      <c r="U51" s="62"/>
      <c r="V51" s="15"/>
      <c r="W51" s="59"/>
      <c r="X51" s="59"/>
      <c r="Y51" s="59"/>
      <c r="Z51" s="59"/>
      <c r="AA51" s="59"/>
      <c r="AB51" s="15"/>
      <c r="AC51" s="15"/>
      <c r="AD51" s="15"/>
      <c r="AE51" s="15"/>
      <c r="AF51" s="15"/>
      <c r="AG51" s="15"/>
      <c r="AH51" s="15"/>
      <c r="AI51" s="15"/>
      <c r="AJ51" s="15"/>
      <c r="AK51" s="15"/>
      <c r="AL51" s="15"/>
      <c r="AM51" s="15"/>
      <c r="AN51" s="15"/>
      <c r="AO51" s="15"/>
    </row>
    <row r="52" spans="1:41" ht="12" customHeight="1">
      <c r="A52" s="67"/>
      <c r="B52" s="38"/>
      <c r="C52" s="39" t="s">
        <v>333</v>
      </c>
      <c r="D52" s="40" t="s">
        <v>334</v>
      </c>
      <c r="E52" s="58">
        <f>(24*360/1000*(E14*IF(E42= "", E36,E42)+E15*IF(E43= "", E37,E43)+E16*IF(E44= "", E38,E44)+E17*IF(E45= "", E39,E45))/100*E32*E31+E19*E26+E20)*E25</f>
        <v>0</v>
      </c>
      <c r="F52" s="58"/>
      <c r="G52" s="58">
        <f t="shared" ref="G52:S52" si="5">(24*360/1000*(G14*IF(G42= "", G36,G42)+G15*IF(G43= "", G37,G43)+G16*IF(G44= "", G38,G44)+G17*IF(G45= "", G39,G45))/100*G32*G31+G19*G26+G20)*G25</f>
        <v>0</v>
      </c>
      <c r="H52" s="58"/>
      <c r="I52" s="58">
        <f t="shared" si="5"/>
        <v>0</v>
      </c>
      <c r="J52" s="58"/>
      <c r="K52" s="58">
        <f>(24*360/1000*(K14*IF(K42= "", K36,K42)+K15*IF(K43= "", K37,K43)+K16*IF(K44= "", K38,K44)+K17*IF(K45= "", K39,K45))/100*K32*K31+K19*K26+K20)*K25</f>
        <v>0</v>
      </c>
      <c r="L52" s="58"/>
      <c r="M52" s="58">
        <f t="shared" si="5"/>
        <v>0</v>
      </c>
      <c r="N52" s="58"/>
      <c r="O52" s="58">
        <f t="shared" si="5"/>
        <v>0</v>
      </c>
      <c r="P52" s="58"/>
      <c r="Q52" s="58">
        <f t="shared" si="5"/>
        <v>0</v>
      </c>
      <c r="R52" s="58"/>
      <c r="S52" s="58">
        <f t="shared" si="5"/>
        <v>0</v>
      </c>
      <c r="T52" s="38"/>
      <c r="U52" s="62"/>
      <c r="V52" s="15"/>
      <c r="W52" s="59"/>
      <c r="X52" s="59"/>
      <c r="Y52" s="59"/>
      <c r="Z52" s="59"/>
      <c r="AA52" s="59"/>
      <c r="AB52" s="15"/>
      <c r="AC52" s="15"/>
      <c r="AD52" s="15"/>
      <c r="AE52" s="15"/>
      <c r="AF52" s="15"/>
      <c r="AG52" s="15"/>
      <c r="AH52" s="15"/>
      <c r="AI52" s="15"/>
      <c r="AJ52" s="15"/>
      <c r="AK52" s="15"/>
      <c r="AL52" s="15"/>
      <c r="AM52" s="15"/>
      <c r="AN52" s="15"/>
      <c r="AO52" s="15"/>
    </row>
    <row r="53" spans="1:41" ht="12" customHeight="1">
      <c r="A53" s="67"/>
      <c r="B53" s="38"/>
      <c r="C53" s="39"/>
      <c r="D53" s="40"/>
      <c r="E53" s="58"/>
      <c r="F53" s="58"/>
      <c r="G53" s="58"/>
      <c r="H53" s="38"/>
      <c r="I53" s="58"/>
      <c r="J53" s="58"/>
      <c r="K53" s="58"/>
      <c r="L53" s="38"/>
      <c r="M53" s="58"/>
      <c r="N53" s="38"/>
      <c r="O53" s="58"/>
      <c r="P53" s="38"/>
      <c r="Q53" s="58"/>
      <c r="R53" s="58"/>
      <c r="S53" s="58"/>
      <c r="T53" s="38"/>
      <c r="U53" s="62"/>
      <c r="V53" s="15"/>
      <c r="W53" s="59"/>
      <c r="X53" s="59"/>
      <c r="Y53" s="59"/>
      <c r="Z53" s="59"/>
      <c r="AA53" s="59"/>
      <c r="AB53" s="15"/>
      <c r="AC53" s="15"/>
      <c r="AD53" s="15"/>
      <c r="AE53" s="15"/>
      <c r="AF53" s="15"/>
      <c r="AG53" s="15"/>
      <c r="AH53" s="15"/>
      <c r="AI53" s="15"/>
      <c r="AJ53" s="15"/>
      <c r="AK53" s="15"/>
      <c r="AL53" s="15"/>
      <c r="AM53" s="15"/>
      <c r="AN53" s="15"/>
      <c r="AO53" s="15"/>
    </row>
    <row r="54" spans="1:41" ht="18" customHeight="1" thickBot="1">
      <c r="A54" s="67"/>
      <c r="B54" s="38"/>
      <c r="C54" s="39" t="s">
        <v>335</v>
      </c>
      <c r="D54" s="40" t="s">
        <v>336</v>
      </c>
      <c r="E54" s="173">
        <f>SUM(E51:E52)</f>
        <v>0</v>
      </c>
      <c r="F54" s="174"/>
      <c r="G54" s="173">
        <f>SUM(G51:G52)</f>
        <v>0</v>
      </c>
      <c r="H54" s="175"/>
      <c r="I54" s="173">
        <f>SUM(I51:I52)</f>
        <v>0</v>
      </c>
      <c r="J54" s="174"/>
      <c r="K54" s="173">
        <f>SUM(K51:K52)</f>
        <v>0</v>
      </c>
      <c r="L54" s="175"/>
      <c r="M54" s="173">
        <f>SUM(M51:M52)</f>
        <v>0</v>
      </c>
      <c r="N54" s="175"/>
      <c r="O54" s="173">
        <f>SUM(O51:O52)</f>
        <v>0</v>
      </c>
      <c r="P54" s="175"/>
      <c r="Q54" s="173">
        <f>SUM(Q51:Q52)</f>
        <v>0</v>
      </c>
      <c r="R54" s="174"/>
      <c r="S54" s="173">
        <f>SUM(S51:S52)</f>
        <v>0</v>
      </c>
      <c r="T54" s="38"/>
      <c r="U54" s="62"/>
      <c r="V54" s="15"/>
      <c r="W54" s="59"/>
      <c r="X54" s="59"/>
      <c r="Y54" s="59"/>
      <c r="Z54" s="59"/>
      <c r="AA54" s="59"/>
      <c r="AB54" s="15"/>
      <c r="AC54" s="15"/>
      <c r="AD54" s="15"/>
      <c r="AE54" s="15"/>
      <c r="AF54" s="15"/>
      <c r="AG54" s="15"/>
      <c r="AH54" s="15"/>
      <c r="AI54" s="15"/>
      <c r="AJ54" s="15"/>
      <c r="AK54" s="15"/>
      <c r="AL54" s="15"/>
      <c r="AM54" s="15"/>
      <c r="AN54" s="15"/>
      <c r="AO54" s="15"/>
    </row>
    <row r="55" spans="1:41" ht="161.25" customHeight="1" thickTop="1">
      <c r="A55" s="67"/>
      <c r="B55" s="38"/>
      <c r="C55" s="39"/>
      <c r="D55" s="40"/>
      <c r="E55" s="58"/>
      <c r="F55" s="58"/>
      <c r="G55" s="58"/>
      <c r="H55" s="38"/>
      <c r="I55" s="58"/>
      <c r="J55" s="58"/>
      <c r="K55" s="58"/>
      <c r="L55" s="38"/>
      <c r="M55" s="58"/>
      <c r="N55" s="58"/>
      <c r="O55" s="58"/>
      <c r="P55" s="38"/>
      <c r="Q55" s="58"/>
      <c r="R55" s="58"/>
      <c r="S55" s="58"/>
      <c r="T55" s="38"/>
      <c r="U55" s="62"/>
      <c r="V55" s="15"/>
      <c r="W55" s="59"/>
      <c r="X55" s="59"/>
      <c r="Y55" s="59"/>
      <c r="Z55" s="59"/>
      <c r="AA55" s="59"/>
      <c r="AB55" s="15"/>
      <c r="AC55" s="15"/>
      <c r="AD55" s="15"/>
      <c r="AE55" s="15"/>
      <c r="AF55" s="15"/>
      <c r="AG55" s="15"/>
      <c r="AH55" s="15"/>
      <c r="AI55" s="15"/>
      <c r="AJ55" s="15"/>
      <c r="AK55" s="15"/>
      <c r="AL55" s="15"/>
      <c r="AM55" s="15"/>
      <c r="AN55" s="15"/>
      <c r="AO55" s="15"/>
    </row>
    <row r="56" spans="1:41">
      <c r="A56" s="59"/>
      <c r="B56" s="68"/>
      <c r="C56" s="68"/>
      <c r="D56" s="73"/>
      <c r="E56" s="68"/>
      <c r="F56" s="68"/>
      <c r="G56" s="68"/>
      <c r="H56" s="68"/>
      <c r="I56" s="68"/>
      <c r="J56" s="68"/>
      <c r="K56" s="68"/>
      <c r="L56" s="68"/>
      <c r="M56" s="68"/>
      <c r="N56" s="68"/>
      <c r="O56" s="68"/>
      <c r="P56" s="68"/>
      <c r="Q56" s="68"/>
      <c r="R56" s="68"/>
      <c r="S56" s="68"/>
      <c r="T56" s="68"/>
      <c r="U56" s="62"/>
      <c r="V56" s="15"/>
      <c r="W56" s="59"/>
      <c r="X56" s="59"/>
      <c r="Y56" s="59"/>
      <c r="Z56" s="59"/>
      <c r="AA56" s="59"/>
      <c r="AB56" s="15"/>
      <c r="AC56" s="15"/>
      <c r="AD56" s="15"/>
      <c r="AE56" s="15"/>
      <c r="AF56" s="15"/>
      <c r="AG56" s="15"/>
      <c r="AH56" s="15"/>
      <c r="AI56" s="15"/>
      <c r="AJ56" s="15"/>
      <c r="AK56" s="15"/>
      <c r="AL56" s="15"/>
      <c r="AM56" s="15"/>
      <c r="AN56" s="15"/>
      <c r="AO56" s="15"/>
    </row>
    <row r="57" spans="1:41" ht="7.5" customHeight="1">
      <c r="A57" s="59"/>
      <c r="B57" s="68"/>
      <c r="C57" s="68"/>
      <c r="D57" s="73"/>
      <c r="E57" s="68"/>
      <c r="F57" s="68"/>
      <c r="G57" s="68"/>
      <c r="H57" s="68"/>
      <c r="I57" s="68"/>
      <c r="J57" s="68"/>
      <c r="K57" s="68"/>
      <c r="L57" s="68"/>
      <c r="M57" s="68"/>
      <c r="N57" s="68"/>
      <c r="O57" s="68"/>
      <c r="P57" s="68"/>
      <c r="Q57" s="68"/>
      <c r="R57" s="68"/>
      <c r="S57" s="68"/>
      <c r="T57" s="68"/>
      <c r="U57" s="68"/>
      <c r="V57" s="15"/>
      <c r="W57" s="59"/>
      <c r="X57" s="59"/>
      <c r="Y57" s="59"/>
      <c r="Z57" s="59"/>
      <c r="AA57" s="59"/>
      <c r="AB57" s="15"/>
      <c r="AC57" s="15"/>
      <c r="AD57" s="15"/>
      <c r="AE57" s="15"/>
      <c r="AF57" s="15"/>
      <c r="AG57" s="15"/>
      <c r="AH57" s="15"/>
      <c r="AI57" s="15"/>
      <c r="AJ57" s="15"/>
      <c r="AK57" s="15"/>
      <c r="AL57" s="15"/>
      <c r="AM57" s="15"/>
      <c r="AN57" s="15"/>
      <c r="AO57" s="15"/>
    </row>
    <row r="58" spans="1:41" hidden="1">
      <c r="A58" s="6"/>
      <c r="B58" s="10"/>
      <c r="C58" s="6"/>
      <c r="D58" s="8"/>
      <c r="E58" s="6"/>
      <c r="F58" s="6"/>
      <c r="G58" s="6"/>
      <c r="H58" s="6"/>
      <c r="I58" s="6"/>
      <c r="J58" s="6"/>
      <c r="K58" s="6"/>
      <c r="L58" s="6"/>
      <c r="M58" s="6"/>
      <c r="N58" s="6"/>
      <c r="O58" s="6"/>
      <c r="P58" s="6"/>
      <c r="Q58" s="6"/>
      <c r="R58" s="6"/>
      <c r="S58" s="6"/>
      <c r="T58" s="6"/>
      <c r="U58" s="6"/>
      <c r="V58" s="15"/>
      <c r="W58" s="15"/>
      <c r="X58" s="15"/>
      <c r="Y58" s="15"/>
      <c r="Z58" s="15"/>
      <c r="AA58" s="15"/>
      <c r="AB58" s="15"/>
      <c r="AC58" s="15"/>
      <c r="AD58" s="15"/>
      <c r="AE58" s="15"/>
      <c r="AF58" s="15"/>
      <c r="AG58" s="15"/>
      <c r="AH58" s="15"/>
      <c r="AI58" s="15"/>
      <c r="AJ58" s="15"/>
      <c r="AK58" s="15"/>
      <c r="AL58" s="15"/>
      <c r="AM58" s="15"/>
      <c r="AN58" s="15"/>
      <c r="AO58" s="15"/>
    </row>
    <row r="59" spans="1:41" hidden="1">
      <c r="A59" s="6"/>
      <c r="B59" s="10"/>
      <c r="C59" s="6"/>
      <c r="D59" s="8"/>
      <c r="E59" s="6"/>
      <c r="F59" s="6"/>
      <c r="G59" s="6"/>
      <c r="H59" s="6"/>
      <c r="I59" s="6"/>
      <c r="J59" s="6"/>
      <c r="K59" s="6"/>
      <c r="L59" s="6"/>
      <c r="M59" s="6"/>
      <c r="N59" s="6"/>
      <c r="O59" s="6"/>
      <c r="P59" s="6"/>
      <c r="Q59" s="6"/>
      <c r="R59" s="6"/>
      <c r="S59" s="6"/>
      <c r="T59" s="6"/>
      <c r="U59" s="6"/>
      <c r="V59" s="15"/>
      <c r="W59" s="15"/>
      <c r="X59" s="15"/>
      <c r="Y59" s="15"/>
      <c r="Z59" s="15"/>
      <c r="AA59" s="15"/>
      <c r="AB59" s="15"/>
      <c r="AC59" s="15"/>
      <c r="AD59" s="15"/>
      <c r="AE59" s="15"/>
      <c r="AF59" s="15"/>
      <c r="AG59" s="15"/>
      <c r="AH59" s="15"/>
      <c r="AI59" s="15"/>
      <c r="AJ59" s="15"/>
      <c r="AK59" s="15"/>
      <c r="AL59" s="15"/>
      <c r="AM59" s="15"/>
      <c r="AN59" s="15"/>
      <c r="AO59" s="15"/>
    </row>
    <row r="60" spans="1:41" hidden="1">
      <c r="A60" s="178"/>
      <c r="B60" s="178"/>
      <c r="C60" s="178"/>
      <c r="D60" s="179"/>
      <c r="E60" s="178"/>
      <c r="F60" s="178"/>
      <c r="G60" s="178"/>
      <c r="H60" s="178"/>
      <c r="I60" s="178"/>
      <c r="J60" s="178"/>
      <c r="K60" s="178"/>
      <c r="L60" s="178"/>
      <c r="M60" s="178"/>
      <c r="N60" s="178"/>
      <c r="O60" s="178"/>
      <c r="P60" s="178"/>
      <c r="Q60" s="178"/>
      <c r="R60" s="178"/>
      <c r="S60" s="178"/>
      <c r="T60" s="178"/>
      <c r="U60" s="178"/>
      <c r="V60" s="15"/>
      <c r="W60" s="15"/>
      <c r="X60" s="15"/>
      <c r="Y60" s="15"/>
      <c r="Z60" s="15"/>
      <c r="AA60" s="15"/>
      <c r="AB60" s="15"/>
      <c r="AC60" s="15"/>
      <c r="AD60" s="15"/>
      <c r="AE60" s="15"/>
      <c r="AF60" s="15"/>
      <c r="AG60" s="15"/>
      <c r="AH60" s="15"/>
      <c r="AI60" s="15"/>
      <c r="AJ60" s="15"/>
      <c r="AK60" s="15"/>
      <c r="AL60" s="15"/>
      <c r="AM60" s="15"/>
      <c r="AN60" s="15"/>
      <c r="AO60" s="15"/>
    </row>
    <row r="61" spans="1:41" hidden="1">
      <c r="A61" s="178"/>
      <c r="B61" s="178"/>
      <c r="C61" s="178"/>
      <c r="D61" s="179"/>
      <c r="E61" s="178"/>
      <c r="F61" s="178"/>
      <c r="G61" s="178"/>
      <c r="H61" s="178"/>
      <c r="I61" s="178"/>
      <c r="J61" s="178"/>
      <c r="K61" s="178"/>
      <c r="L61" s="178"/>
      <c r="M61" s="178"/>
      <c r="N61" s="178"/>
      <c r="O61" s="178"/>
      <c r="P61" s="178"/>
      <c r="Q61" s="178"/>
      <c r="R61" s="178"/>
      <c r="S61" s="178"/>
      <c r="T61" s="178"/>
      <c r="U61" s="178"/>
      <c r="V61" s="15"/>
      <c r="W61" s="15"/>
      <c r="X61" s="15"/>
      <c r="Y61" s="15"/>
      <c r="Z61" s="15"/>
      <c r="AA61" s="15"/>
      <c r="AB61" s="15"/>
      <c r="AC61" s="15"/>
      <c r="AD61" s="15"/>
      <c r="AE61" s="15"/>
      <c r="AF61" s="15"/>
      <c r="AG61" s="15"/>
      <c r="AH61" s="15"/>
      <c r="AI61" s="15"/>
      <c r="AJ61" s="15"/>
      <c r="AK61" s="15"/>
      <c r="AL61" s="15"/>
      <c r="AM61" s="15"/>
      <c r="AN61" s="15"/>
      <c r="AO61" s="15"/>
    </row>
    <row r="62" spans="1:41" hidden="1">
      <c r="A62" s="178"/>
      <c r="B62" s="178"/>
      <c r="C62" s="178"/>
      <c r="D62" s="179"/>
      <c r="E62" s="178"/>
      <c r="F62" s="178"/>
      <c r="G62" s="178"/>
      <c r="H62" s="178"/>
      <c r="I62" s="178"/>
      <c r="J62" s="178"/>
      <c r="K62" s="178"/>
      <c r="L62" s="178"/>
      <c r="M62" s="178"/>
      <c r="N62" s="178"/>
      <c r="O62" s="178"/>
      <c r="P62" s="178"/>
      <c r="Q62" s="178"/>
      <c r="R62" s="178"/>
      <c r="S62" s="178"/>
      <c r="T62" s="178"/>
      <c r="U62" s="178"/>
      <c r="V62" s="15"/>
      <c r="W62" s="15"/>
      <c r="X62" s="15"/>
      <c r="Y62" s="15"/>
      <c r="Z62" s="15"/>
      <c r="AA62" s="15"/>
      <c r="AB62" s="15"/>
      <c r="AC62" s="15"/>
      <c r="AD62" s="15"/>
      <c r="AE62" s="15"/>
      <c r="AF62" s="15"/>
      <c r="AG62" s="15"/>
      <c r="AH62" s="15"/>
      <c r="AI62" s="15"/>
      <c r="AJ62" s="15"/>
      <c r="AK62" s="15"/>
      <c r="AL62" s="15"/>
      <c r="AM62" s="15"/>
      <c r="AN62" s="15"/>
      <c r="AO62" s="15"/>
    </row>
    <row r="63" spans="1:41" hidden="1">
      <c r="A63" s="178"/>
      <c r="B63" s="178"/>
      <c r="C63" s="178"/>
      <c r="D63" s="179"/>
      <c r="E63" s="178"/>
      <c r="F63" s="178"/>
      <c r="G63" s="178"/>
      <c r="H63" s="178"/>
      <c r="I63" s="178"/>
      <c r="J63" s="178"/>
      <c r="K63" s="178"/>
      <c r="L63" s="178"/>
      <c r="M63" s="178"/>
      <c r="N63" s="178"/>
      <c r="O63" s="178"/>
      <c r="P63" s="178"/>
      <c r="Q63" s="178"/>
      <c r="R63" s="178"/>
      <c r="S63" s="178"/>
      <c r="T63" s="178"/>
      <c r="U63" s="178"/>
      <c r="V63" s="15"/>
      <c r="W63" s="15"/>
      <c r="X63" s="15"/>
      <c r="Y63" s="15"/>
      <c r="Z63" s="15"/>
      <c r="AA63" s="15"/>
      <c r="AB63" s="15"/>
      <c r="AC63" s="15"/>
      <c r="AD63" s="15"/>
      <c r="AE63" s="15"/>
      <c r="AF63" s="15"/>
      <c r="AG63" s="15"/>
      <c r="AH63" s="15"/>
      <c r="AI63" s="15"/>
      <c r="AJ63" s="15"/>
      <c r="AK63" s="15"/>
      <c r="AL63" s="15"/>
      <c r="AM63" s="15"/>
      <c r="AN63" s="15"/>
      <c r="AO63" s="15"/>
    </row>
    <row r="64" spans="1:41" ht="373.5" customHeight="1">
      <c r="A64" s="178"/>
      <c r="B64" s="178"/>
      <c r="C64" s="178"/>
      <c r="D64" s="179"/>
      <c r="E64" s="178"/>
      <c r="F64" s="178"/>
      <c r="G64" s="178"/>
      <c r="H64" s="178"/>
      <c r="I64" s="178"/>
      <c r="J64" s="178"/>
      <c r="K64" s="178"/>
      <c r="L64" s="178"/>
      <c r="M64" s="178"/>
      <c r="N64" s="178"/>
      <c r="O64" s="178"/>
      <c r="P64" s="178"/>
      <c r="Q64" s="178"/>
      <c r="R64" s="178"/>
      <c r="S64" s="178"/>
      <c r="T64" s="178"/>
      <c r="U64" s="178"/>
      <c r="V64" s="15"/>
      <c r="W64" s="15"/>
      <c r="X64" s="15"/>
      <c r="Y64" s="15"/>
      <c r="Z64" s="15"/>
      <c r="AA64" s="15"/>
      <c r="AB64" s="15"/>
      <c r="AC64" s="15"/>
      <c r="AD64" s="15"/>
      <c r="AE64" s="15"/>
      <c r="AF64" s="15"/>
      <c r="AG64" s="15"/>
      <c r="AH64" s="15"/>
      <c r="AI64" s="15"/>
      <c r="AJ64" s="15"/>
      <c r="AK64" s="15"/>
      <c r="AL64" s="15"/>
      <c r="AM64" s="15"/>
      <c r="AN64" s="15"/>
      <c r="AO64" s="15"/>
    </row>
    <row r="65" spans="1:41" ht="374.25" customHeight="1">
      <c r="A65" s="178"/>
      <c r="B65" s="178"/>
      <c r="C65" s="178"/>
      <c r="D65" s="179"/>
      <c r="E65" s="178"/>
      <c r="F65" s="178"/>
      <c r="G65" s="178"/>
      <c r="H65" s="178"/>
      <c r="I65" s="178"/>
      <c r="J65" s="178"/>
      <c r="K65" s="178"/>
      <c r="L65" s="178"/>
      <c r="M65" s="178"/>
      <c r="N65" s="178"/>
      <c r="O65" s="178"/>
      <c r="P65" s="178"/>
      <c r="Q65" s="178"/>
      <c r="R65" s="178"/>
      <c r="S65" s="178"/>
      <c r="T65" s="178"/>
      <c r="U65" s="178"/>
      <c r="V65" s="15"/>
      <c r="W65" s="15"/>
      <c r="X65" s="15"/>
      <c r="Y65" s="15"/>
      <c r="Z65" s="15"/>
      <c r="AA65" s="15"/>
      <c r="AB65" s="15"/>
      <c r="AC65" s="15"/>
      <c r="AD65" s="15"/>
      <c r="AE65" s="15"/>
      <c r="AF65" s="15"/>
      <c r="AG65" s="15"/>
      <c r="AH65" s="15"/>
      <c r="AI65" s="15"/>
      <c r="AJ65" s="15"/>
      <c r="AK65" s="15"/>
      <c r="AL65" s="15"/>
      <c r="AM65" s="15"/>
      <c r="AN65" s="15"/>
      <c r="AO65" s="15"/>
    </row>
    <row r="66" spans="1:41" s="235" customFormat="1" ht="366" customHeight="1">
      <c r="A66" s="232"/>
      <c r="B66" s="232"/>
      <c r="C66" s="232"/>
      <c r="D66" s="233"/>
      <c r="E66" s="232"/>
      <c r="F66" s="232"/>
      <c r="G66" s="232"/>
      <c r="H66" s="232"/>
      <c r="I66" s="232"/>
      <c r="J66" s="232"/>
      <c r="K66" s="232"/>
      <c r="L66" s="232"/>
      <c r="M66" s="232"/>
      <c r="N66" s="232"/>
      <c r="O66" s="232"/>
      <c r="P66" s="232"/>
      <c r="Q66" s="232"/>
      <c r="R66" s="232"/>
      <c r="S66" s="232"/>
      <c r="T66" s="232"/>
      <c r="U66" s="232"/>
      <c r="V66" s="234"/>
      <c r="W66" s="234"/>
      <c r="X66" s="234"/>
      <c r="Y66" s="234"/>
      <c r="Z66" s="234"/>
      <c r="AA66" s="234"/>
      <c r="AB66" s="234"/>
      <c r="AC66" s="234"/>
      <c r="AD66" s="234"/>
      <c r="AE66" s="234"/>
      <c r="AF66" s="234"/>
      <c r="AG66" s="234"/>
      <c r="AH66" s="234"/>
      <c r="AI66" s="234"/>
      <c r="AJ66" s="234"/>
      <c r="AK66" s="234"/>
      <c r="AL66" s="234"/>
      <c r="AM66" s="234"/>
      <c r="AN66" s="234"/>
      <c r="AO66" s="234"/>
    </row>
    <row r="67" spans="1:41" s="235" customFormat="1" ht="15" customHeight="1">
      <c r="A67" s="236" t="s">
        <v>337</v>
      </c>
      <c r="B67" s="237"/>
      <c r="C67" s="237"/>
      <c r="D67" s="238" t="s">
        <v>338</v>
      </c>
      <c r="E67" s="239" t="s">
        <v>339</v>
      </c>
      <c r="F67" s="239" t="s">
        <v>340</v>
      </c>
      <c r="G67" s="239" t="s">
        <v>341</v>
      </c>
      <c r="H67" s="232"/>
      <c r="I67" s="239" t="s">
        <v>342</v>
      </c>
      <c r="J67" s="239" t="s">
        <v>343</v>
      </c>
      <c r="K67" s="239" t="s">
        <v>344</v>
      </c>
      <c r="L67" s="232"/>
      <c r="M67" s="239" t="s">
        <v>345</v>
      </c>
      <c r="N67" s="239" t="s">
        <v>346</v>
      </c>
      <c r="O67" s="239" t="s">
        <v>347</v>
      </c>
      <c r="P67" s="232"/>
      <c r="Q67" s="239" t="s">
        <v>348</v>
      </c>
      <c r="R67" s="239" t="s">
        <v>349</v>
      </c>
      <c r="S67" s="239" t="s">
        <v>350</v>
      </c>
      <c r="T67" s="232"/>
      <c r="U67" s="232"/>
      <c r="V67" s="234"/>
      <c r="W67" s="234"/>
      <c r="X67" s="234"/>
      <c r="Y67" s="234"/>
      <c r="Z67" s="234"/>
      <c r="AA67" s="234"/>
      <c r="AB67" s="234"/>
      <c r="AC67" s="234"/>
      <c r="AD67" s="234"/>
      <c r="AE67" s="234"/>
      <c r="AF67" s="234"/>
      <c r="AG67" s="234"/>
      <c r="AH67" s="234"/>
      <c r="AI67" s="234"/>
      <c r="AJ67" s="234"/>
      <c r="AK67" s="234"/>
      <c r="AL67" s="234"/>
      <c r="AM67" s="234"/>
      <c r="AN67" s="234"/>
      <c r="AO67" s="234"/>
    </row>
    <row r="68" spans="1:41" s="235" customFormat="1" ht="15" customHeight="1">
      <c r="A68" s="237" t="s">
        <v>351</v>
      </c>
      <c r="B68" s="237"/>
      <c r="C68" s="237"/>
      <c r="D68" s="236">
        <v>60</v>
      </c>
      <c r="E68" s="237">
        <v>10</v>
      </c>
      <c r="F68" s="237">
        <v>30</v>
      </c>
      <c r="G68" s="237">
        <v>0</v>
      </c>
      <c r="H68" s="232"/>
      <c r="I68" s="237">
        <v>10</v>
      </c>
      <c r="J68" s="237">
        <v>30</v>
      </c>
      <c r="K68" s="237">
        <v>0</v>
      </c>
      <c r="L68" s="232"/>
      <c r="M68" s="237">
        <v>10</v>
      </c>
      <c r="N68" s="237">
        <v>30</v>
      </c>
      <c r="O68" s="237">
        <v>0</v>
      </c>
      <c r="P68" s="232"/>
      <c r="Q68" s="237">
        <v>10</v>
      </c>
      <c r="R68" s="237">
        <v>30</v>
      </c>
      <c r="S68" s="237">
        <v>0</v>
      </c>
      <c r="T68" s="232"/>
      <c r="U68" s="232"/>
      <c r="V68" s="234"/>
      <c r="W68" s="234"/>
      <c r="X68" s="234"/>
      <c r="Y68" s="234"/>
      <c r="Z68" s="234"/>
      <c r="AA68" s="234"/>
      <c r="AB68" s="234"/>
      <c r="AC68" s="234"/>
      <c r="AD68" s="234"/>
      <c r="AE68" s="234"/>
      <c r="AF68" s="234"/>
      <c r="AG68" s="234"/>
      <c r="AH68" s="234"/>
      <c r="AI68" s="234"/>
      <c r="AJ68" s="234"/>
      <c r="AK68" s="234"/>
      <c r="AL68" s="234"/>
      <c r="AM68" s="234"/>
      <c r="AN68" s="234"/>
      <c r="AO68" s="234"/>
    </row>
    <row r="69" spans="1:41" s="235" customFormat="1" ht="15" customHeight="1">
      <c r="A69" s="237" t="s">
        <v>352</v>
      </c>
      <c r="B69" s="237"/>
      <c r="C69" s="237"/>
      <c r="D69" s="236">
        <v>55</v>
      </c>
      <c r="E69" s="237">
        <v>5</v>
      </c>
      <c r="F69" s="237">
        <v>40</v>
      </c>
      <c r="G69" s="237">
        <v>0</v>
      </c>
      <c r="H69" s="232"/>
      <c r="I69" s="237">
        <v>5</v>
      </c>
      <c r="J69" s="237">
        <v>40</v>
      </c>
      <c r="K69" s="237">
        <v>0</v>
      </c>
      <c r="L69" s="232"/>
      <c r="M69" s="237">
        <v>5</v>
      </c>
      <c r="N69" s="237">
        <v>40</v>
      </c>
      <c r="O69" s="237">
        <v>0</v>
      </c>
      <c r="P69" s="232"/>
      <c r="Q69" s="237">
        <v>5</v>
      </c>
      <c r="R69" s="237">
        <v>40</v>
      </c>
      <c r="S69" s="237">
        <v>0</v>
      </c>
      <c r="T69" s="232"/>
      <c r="U69" s="232"/>
      <c r="V69" s="234"/>
      <c r="W69" s="234"/>
      <c r="X69" s="234"/>
      <c r="Y69" s="234"/>
      <c r="Z69" s="234"/>
      <c r="AA69" s="234"/>
      <c r="AB69" s="234"/>
      <c r="AC69" s="234"/>
      <c r="AD69" s="234"/>
      <c r="AE69" s="234"/>
      <c r="AF69" s="234"/>
      <c r="AG69" s="234"/>
      <c r="AH69" s="234"/>
      <c r="AI69" s="234"/>
      <c r="AJ69" s="234"/>
      <c r="AK69" s="234"/>
      <c r="AL69" s="234"/>
      <c r="AM69" s="234"/>
      <c r="AN69" s="234"/>
      <c r="AO69" s="234"/>
    </row>
    <row r="70" spans="1:41" s="235" customFormat="1" ht="15" customHeight="1">
      <c r="A70" s="237" t="s">
        <v>353</v>
      </c>
      <c r="B70" s="237"/>
      <c r="C70" s="237"/>
      <c r="D70" s="236">
        <v>55</v>
      </c>
      <c r="E70" s="237">
        <v>5</v>
      </c>
      <c r="F70" s="237">
        <v>40</v>
      </c>
      <c r="G70" s="237">
        <v>0</v>
      </c>
      <c r="H70" s="232"/>
      <c r="I70" s="237">
        <v>5</v>
      </c>
      <c r="J70" s="237">
        <v>40</v>
      </c>
      <c r="K70" s="237">
        <v>0</v>
      </c>
      <c r="L70" s="232"/>
      <c r="M70" s="237">
        <v>5</v>
      </c>
      <c r="N70" s="237">
        <v>40</v>
      </c>
      <c r="O70" s="237">
        <v>0</v>
      </c>
      <c r="P70" s="232"/>
      <c r="Q70" s="237">
        <v>5</v>
      </c>
      <c r="R70" s="237">
        <v>40</v>
      </c>
      <c r="S70" s="237">
        <v>0</v>
      </c>
      <c r="T70" s="232"/>
      <c r="U70" s="232"/>
      <c r="V70" s="234"/>
      <c r="W70" s="234"/>
      <c r="X70" s="234"/>
      <c r="Y70" s="234"/>
      <c r="Z70" s="234"/>
      <c r="AA70" s="234"/>
      <c r="AB70" s="234"/>
      <c r="AC70" s="234"/>
      <c r="AD70" s="234"/>
      <c r="AE70" s="234"/>
      <c r="AF70" s="234"/>
      <c r="AG70" s="234"/>
      <c r="AH70" s="234"/>
      <c r="AI70" s="234"/>
      <c r="AJ70" s="234"/>
      <c r="AK70" s="234"/>
      <c r="AL70" s="234"/>
      <c r="AM70" s="234"/>
      <c r="AN70" s="234"/>
      <c r="AO70" s="234"/>
    </row>
    <row r="71" spans="1:41" s="235" customFormat="1" ht="15" customHeight="1">
      <c r="A71" s="237" t="s">
        <v>354</v>
      </c>
      <c r="B71" s="237"/>
      <c r="C71" s="237"/>
      <c r="D71" s="236">
        <v>70</v>
      </c>
      <c r="E71" s="237">
        <v>0</v>
      </c>
      <c r="F71" s="237">
        <v>30</v>
      </c>
      <c r="G71" s="237">
        <v>0</v>
      </c>
      <c r="H71" s="232"/>
      <c r="I71" s="237">
        <v>0</v>
      </c>
      <c r="J71" s="237">
        <v>30</v>
      </c>
      <c r="K71" s="237">
        <v>0</v>
      </c>
      <c r="L71" s="232"/>
      <c r="M71" s="237">
        <v>0</v>
      </c>
      <c r="N71" s="237">
        <v>30</v>
      </c>
      <c r="O71" s="237">
        <v>0</v>
      </c>
      <c r="P71" s="232"/>
      <c r="Q71" s="237">
        <v>0</v>
      </c>
      <c r="R71" s="237">
        <v>30</v>
      </c>
      <c r="S71" s="237">
        <v>0</v>
      </c>
      <c r="T71" s="232"/>
      <c r="U71" s="232"/>
      <c r="V71" s="234"/>
      <c r="W71" s="234"/>
      <c r="X71" s="234"/>
      <c r="Y71" s="234"/>
      <c r="Z71" s="234"/>
      <c r="AA71" s="234"/>
      <c r="AB71" s="234"/>
      <c r="AC71" s="234"/>
      <c r="AD71" s="234"/>
      <c r="AE71" s="234"/>
      <c r="AF71" s="234"/>
      <c r="AG71" s="234"/>
      <c r="AH71" s="234"/>
      <c r="AI71" s="234"/>
      <c r="AJ71" s="234"/>
      <c r="AK71" s="234"/>
      <c r="AL71" s="234"/>
      <c r="AM71" s="234"/>
      <c r="AN71" s="234"/>
      <c r="AO71" s="234"/>
    </row>
    <row r="72" spans="1:41" s="235" customFormat="1" ht="15" customHeight="1">
      <c r="A72" s="237" t="s">
        <v>355</v>
      </c>
      <c r="B72" s="237"/>
      <c r="C72" s="237"/>
      <c r="D72" s="236">
        <v>76</v>
      </c>
      <c r="E72" s="237">
        <v>6</v>
      </c>
      <c r="F72" s="237">
        <v>9</v>
      </c>
      <c r="G72" s="237">
        <v>9</v>
      </c>
      <c r="H72" s="232"/>
      <c r="I72" s="237">
        <v>6</v>
      </c>
      <c r="J72" s="237">
        <v>9</v>
      </c>
      <c r="K72" s="237">
        <v>9</v>
      </c>
      <c r="L72" s="232"/>
      <c r="M72" s="237">
        <v>6</v>
      </c>
      <c r="N72" s="237">
        <v>9</v>
      </c>
      <c r="O72" s="237">
        <v>9</v>
      </c>
      <c r="P72" s="232"/>
      <c r="Q72" s="237">
        <v>6</v>
      </c>
      <c r="R72" s="237">
        <v>9</v>
      </c>
      <c r="S72" s="237">
        <v>9</v>
      </c>
      <c r="T72" s="232"/>
      <c r="U72" s="232"/>
      <c r="V72" s="234"/>
      <c r="W72" s="234"/>
      <c r="X72" s="234"/>
      <c r="Y72" s="234"/>
      <c r="Z72" s="234"/>
      <c r="AA72" s="234"/>
      <c r="AB72" s="234"/>
      <c r="AC72" s="234"/>
      <c r="AD72" s="234"/>
      <c r="AE72" s="234"/>
      <c r="AF72" s="234"/>
      <c r="AG72" s="234"/>
      <c r="AH72" s="234"/>
      <c r="AI72" s="234"/>
      <c r="AJ72" s="234"/>
      <c r="AK72" s="234"/>
      <c r="AL72" s="234"/>
      <c r="AM72" s="234"/>
      <c r="AN72" s="234"/>
      <c r="AO72" s="234"/>
    </row>
    <row r="73" spans="1:41" s="235" customFormat="1" ht="15" customHeight="1">
      <c r="A73" s="237" t="s">
        <v>356</v>
      </c>
      <c r="B73" s="237"/>
      <c r="C73" s="237"/>
      <c r="D73" s="236">
        <v>70</v>
      </c>
      <c r="E73" s="237">
        <v>0</v>
      </c>
      <c r="F73" s="237">
        <v>30</v>
      </c>
      <c r="G73" s="237">
        <v>0</v>
      </c>
      <c r="H73" s="232"/>
      <c r="I73" s="237">
        <v>0</v>
      </c>
      <c r="J73" s="237">
        <v>30</v>
      </c>
      <c r="K73" s="237">
        <v>0</v>
      </c>
      <c r="L73" s="232"/>
      <c r="M73" s="237">
        <v>0</v>
      </c>
      <c r="N73" s="237">
        <v>30</v>
      </c>
      <c r="O73" s="237">
        <v>0</v>
      </c>
      <c r="P73" s="232"/>
      <c r="Q73" s="237">
        <v>0</v>
      </c>
      <c r="R73" s="237">
        <v>30</v>
      </c>
      <c r="S73" s="237">
        <v>0</v>
      </c>
      <c r="T73" s="232"/>
      <c r="U73" s="232"/>
      <c r="V73" s="234"/>
      <c r="W73" s="246"/>
      <c r="X73" s="234"/>
      <c r="Y73" s="234"/>
      <c r="Z73" s="234"/>
      <c r="AA73" s="234"/>
      <c r="AB73" s="234"/>
      <c r="AC73" s="234"/>
      <c r="AD73" s="234"/>
      <c r="AE73" s="234"/>
      <c r="AF73" s="234"/>
      <c r="AG73" s="234"/>
      <c r="AH73" s="234"/>
      <c r="AI73" s="234"/>
      <c r="AJ73" s="234"/>
      <c r="AK73" s="234"/>
      <c r="AL73" s="234"/>
      <c r="AM73" s="234"/>
      <c r="AN73" s="234"/>
      <c r="AO73" s="234"/>
    </row>
    <row r="74" spans="1:41" s="235" customFormat="1" ht="15" customHeight="1">
      <c r="A74" s="237" t="s">
        <v>357</v>
      </c>
      <c r="B74" s="237"/>
      <c r="C74" s="237"/>
      <c r="D74" s="236">
        <v>76</v>
      </c>
      <c r="E74" s="237">
        <v>6</v>
      </c>
      <c r="F74" s="237">
        <v>9</v>
      </c>
      <c r="G74" s="237">
        <v>9</v>
      </c>
      <c r="H74" s="232"/>
      <c r="I74" s="237">
        <v>6</v>
      </c>
      <c r="J74" s="237">
        <v>9</v>
      </c>
      <c r="K74" s="237">
        <v>9</v>
      </c>
      <c r="L74" s="232"/>
      <c r="M74" s="237">
        <v>6</v>
      </c>
      <c r="N74" s="237">
        <v>9</v>
      </c>
      <c r="O74" s="237">
        <v>9</v>
      </c>
      <c r="P74" s="232"/>
      <c r="Q74" s="237">
        <v>6</v>
      </c>
      <c r="R74" s="237">
        <v>9</v>
      </c>
      <c r="S74" s="237">
        <v>9</v>
      </c>
      <c r="T74" s="232"/>
      <c r="U74" s="232"/>
      <c r="V74" s="234"/>
      <c r="W74" s="234"/>
      <c r="X74" s="234"/>
      <c r="Y74" s="234"/>
      <c r="Z74" s="234"/>
      <c r="AA74" s="234"/>
      <c r="AB74" s="234"/>
      <c r="AC74" s="234"/>
      <c r="AD74" s="234"/>
      <c r="AE74" s="234"/>
      <c r="AF74" s="234"/>
      <c r="AG74" s="234"/>
      <c r="AH74" s="234"/>
      <c r="AI74" s="234"/>
      <c r="AJ74" s="234"/>
      <c r="AK74" s="234"/>
      <c r="AL74" s="234"/>
      <c r="AM74" s="234"/>
      <c r="AN74" s="234"/>
      <c r="AO74" s="234"/>
    </row>
    <row r="75" spans="1:41" s="235" customFormat="1" ht="15" customHeight="1">
      <c r="A75" s="232"/>
      <c r="B75" s="232"/>
      <c r="C75" s="232"/>
      <c r="D75" s="233"/>
      <c r="E75" s="232"/>
      <c r="F75" s="232"/>
      <c r="G75" s="232"/>
      <c r="H75" s="232"/>
      <c r="I75" s="232"/>
      <c r="J75" s="232"/>
      <c r="K75" s="232"/>
      <c r="L75" s="232"/>
      <c r="M75" s="232"/>
      <c r="N75" s="232"/>
      <c r="O75" s="232"/>
      <c r="P75" s="232"/>
      <c r="Q75" s="232"/>
      <c r="R75" s="232"/>
      <c r="S75" s="232"/>
      <c r="T75" s="232"/>
      <c r="U75" s="232"/>
      <c r="V75" s="234"/>
      <c r="W75" s="234"/>
      <c r="X75" s="234"/>
      <c r="Y75" s="234"/>
      <c r="Z75" s="234"/>
      <c r="AA75" s="234"/>
      <c r="AB75" s="234"/>
      <c r="AC75" s="234"/>
      <c r="AD75" s="234"/>
      <c r="AE75" s="234"/>
      <c r="AF75" s="234"/>
      <c r="AG75" s="234"/>
      <c r="AH75" s="234"/>
      <c r="AI75" s="234"/>
      <c r="AJ75" s="234"/>
      <c r="AK75" s="234"/>
      <c r="AL75" s="234"/>
      <c r="AM75" s="234"/>
      <c r="AN75" s="234"/>
      <c r="AO75" s="234"/>
    </row>
    <row r="76" spans="1:41" s="235" customFormat="1" ht="15" customHeight="1">
      <c r="A76" s="232"/>
      <c r="B76" s="232"/>
      <c r="C76" s="232"/>
      <c r="D76" s="233"/>
      <c r="E76" s="232"/>
      <c r="F76" s="232"/>
      <c r="G76" s="232"/>
      <c r="H76" s="232"/>
      <c r="I76" s="232"/>
      <c r="J76" s="232"/>
      <c r="K76" s="232"/>
      <c r="L76" s="232"/>
      <c r="M76" s="232"/>
      <c r="N76" s="232"/>
      <c r="O76" s="232"/>
      <c r="P76" s="232"/>
      <c r="Q76" s="232"/>
      <c r="R76" s="232"/>
      <c r="S76" s="232"/>
      <c r="T76" s="232"/>
      <c r="U76" s="232"/>
      <c r="V76" s="234"/>
      <c r="W76" s="234"/>
      <c r="X76" s="234"/>
      <c r="Y76" s="234"/>
      <c r="Z76" s="234"/>
      <c r="AA76" s="234"/>
      <c r="AB76" s="234"/>
      <c r="AC76" s="234"/>
      <c r="AD76" s="234"/>
      <c r="AE76" s="234"/>
      <c r="AF76" s="234"/>
      <c r="AG76" s="234"/>
      <c r="AH76" s="234"/>
      <c r="AI76" s="234"/>
      <c r="AJ76" s="234"/>
      <c r="AK76" s="234"/>
      <c r="AL76" s="234"/>
      <c r="AM76" s="234"/>
      <c r="AN76" s="234"/>
      <c r="AO76" s="234"/>
    </row>
    <row r="77" spans="1:41" s="235" customFormat="1" ht="15" customHeight="1">
      <c r="A77" s="232"/>
      <c r="B77" s="232"/>
      <c r="C77" s="232"/>
      <c r="D77" s="233"/>
      <c r="E77" s="232"/>
      <c r="F77" s="232"/>
      <c r="G77" s="232"/>
      <c r="H77" s="232"/>
      <c r="I77" s="232"/>
      <c r="J77" s="232"/>
      <c r="K77" s="232"/>
      <c r="L77" s="232"/>
      <c r="M77" s="232"/>
      <c r="N77" s="232"/>
      <c r="O77" s="232"/>
      <c r="P77" s="232"/>
      <c r="Q77" s="232"/>
      <c r="R77" s="232"/>
      <c r="S77" s="232"/>
      <c r="T77" s="232"/>
      <c r="U77" s="232"/>
      <c r="V77" s="234"/>
      <c r="W77" s="234"/>
      <c r="X77" s="234"/>
      <c r="Y77" s="234"/>
      <c r="Z77" s="234"/>
      <c r="AA77" s="234"/>
      <c r="AB77" s="234"/>
      <c r="AC77" s="234"/>
      <c r="AD77" s="234"/>
      <c r="AE77" s="234"/>
      <c r="AF77" s="234"/>
      <c r="AG77" s="234"/>
      <c r="AH77" s="234"/>
      <c r="AI77" s="234"/>
      <c r="AJ77" s="234"/>
      <c r="AK77" s="234"/>
      <c r="AL77" s="234"/>
      <c r="AM77" s="234"/>
      <c r="AN77" s="234"/>
      <c r="AO77" s="234"/>
    </row>
    <row r="78" spans="1:41" s="235" customFormat="1" ht="15" customHeight="1">
      <c r="A78" s="232"/>
      <c r="B78" s="232"/>
      <c r="C78" s="232"/>
      <c r="D78" s="233"/>
      <c r="E78" s="232"/>
      <c r="F78" s="232"/>
      <c r="G78" s="232"/>
      <c r="H78" s="232"/>
      <c r="I78" s="232"/>
      <c r="J78" s="232"/>
      <c r="K78" s="232"/>
      <c r="L78" s="232"/>
      <c r="M78" s="232"/>
      <c r="N78" s="232"/>
      <c r="O78" s="232"/>
      <c r="P78" s="232"/>
      <c r="Q78" s="232"/>
      <c r="R78" s="232"/>
      <c r="S78" s="232"/>
      <c r="T78" s="232"/>
      <c r="U78" s="232"/>
      <c r="V78" s="234"/>
      <c r="W78" s="234"/>
      <c r="X78" s="234"/>
      <c r="Y78" s="234"/>
      <c r="Z78" s="234"/>
      <c r="AA78" s="234"/>
      <c r="AB78" s="234"/>
      <c r="AC78" s="234"/>
      <c r="AD78" s="234"/>
      <c r="AE78" s="234"/>
      <c r="AF78" s="234"/>
      <c r="AG78" s="234"/>
      <c r="AH78" s="234"/>
      <c r="AI78" s="234"/>
      <c r="AJ78" s="234"/>
      <c r="AK78" s="234"/>
      <c r="AL78" s="234"/>
      <c r="AM78" s="234"/>
      <c r="AN78" s="234"/>
      <c r="AO78" s="234"/>
    </row>
    <row r="79" spans="1:41" s="235" customFormat="1" ht="15" customHeight="1">
      <c r="A79" s="232"/>
      <c r="B79" s="232"/>
      <c r="C79" s="232"/>
      <c r="D79" s="233"/>
      <c r="E79" s="232"/>
      <c r="F79" s="232"/>
      <c r="G79" s="232"/>
      <c r="H79" s="232"/>
      <c r="I79" s="232"/>
      <c r="J79" s="232"/>
      <c r="K79" s="232"/>
      <c r="L79" s="232"/>
      <c r="M79" s="232"/>
      <c r="N79" s="232"/>
      <c r="O79" s="232"/>
      <c r="P79" s="232"/>
      <c r="Q79" s="232"/>
      <c r="R79" s="232"/>
      <c r="S79" s="232"/>
      <c r="T79" s="232"/>
      <c r="U79" s="232"/>
      <c r="V79" s="234"/>
      <c r="W79" s="234"/>
      <c r="X79" s="234"/>
      <c r="Y79" s="234"/>
      <c r="Z79" s="234"/>
      <c r="AA79" s="234"/>
      <c r="AB79" s="234"/>
      <c r="AC79" s="234"/>
      <c r="AD79" s="234"/>
      <c r="AE79" s="234"/>
      <c r="AF79" s="234"/>
      <c r="AG79" s="234"/>
      <c r="AH79" s="234"/>
      <c r="AI79" s="234"/>
      <c r="AJ79" s="234"/>
      <c r="AK79" s="234"/>
      <c r="AL79" s="234"/>
      <c r="AM79" s="234"/>
      <c r="AN79" s="234"/>
      <c r="AO79" s="234"/>
    </row>
    <row r="80" spans="1:41" s="235" customFormat="1">
      <c r="A80" s="232"/>
      <c r="B80" s="232"/>
      <c r="C80" s="232"/>
      <c r="D80" s="240"/>
      <c r="E80" s="241" t="str">
        <f>E8</f>
        <v>Name of PRODUCT 1</v>
      </c>
      <c r="F80" s="241"/>
      <c r="G80" s="241" t="str">
        <f t="shared" ref="G80:S80" si="6">G8</f>
        <v>Name of PRODUCT 2</v>
      </c>
      <c r="H80" s="241"/>
      <c r="I80" s="241" t="str">
        <f t="shared" si="6"/>
        <v>Navn på PRODUKT 3</v>
      </c>
      <c r="J80" s="241"/>
      <c r="K80" s="241" t="str">
        <f t="shared" si="6"/>
        <v>Navn på PRODUKT 4</v>
      </c>
      <c r="L80" s="241"/>
      <c r="M80" s="241" t="str">
        <f t="shared" si="6"/>
        <v>Navn på PRODUKT 5</v>
      </c>
      <c r="N80" s="241"/>
      <c r="O80" s="241" t="str">
        <f t="shared" si="6"/>
        <v>Navn på PRODUKT 6</v>
      </c>
      <c r="P80" s="241"/>
      <c r="Q80" s="241" t="str">
        <f t="shared" si="6"/>
        <v>Navn på PRODUKT 7</v>
      </c>
      <c r="R80" s="241"/>
      <c r="S80" s="241" t="str">
        <f t="shared" si="6"/>
        <v>Navn på PRODUKT 8</v>
      </c>
      <c r="T80" s="241"/>
      <c r="U80" s="241"/>
      <c r="V80" s="234"/>
      <c r="W80" s="234"/>
      <c r="X80" s="234"/>
      <c r="Y80" s="234"/>
      <c r="Z80" s="234"/>
      <c r="AA80" s="234"/>
      <c r="AB80" s="234"/>
      <c r="AC80" s="234"/>
      <c r="AD80" s="234"/>
      <c r="AE80" s="234"/>
      <c r="AF80" s="234"/>
      <c r="AG80" s="234"/>
      <c r="AH80" s="234"/>
      <c r="AI80" s="234"/>
      <c r="AJ80" s="234"/>
      <c r="AK80" s="234"/>
      <c r="AL80" s="234"/>
      <c r="AM80" s="234"/>
      <c r="AN80" s="234"/>
      <c r="AO80" s="234"/>
    </row>
    <row r="81" spans="1:41" s="235" customFormat="1">
      <c r="A81" s="240" t="s">
        <v>358</v>
      </c>
      <c r="B81" s="240">
        <v>1</v>
      </c>
      <c r="C81" s="232" t="s">
        <v>359</v>
      </c>
      <c r="D81" s="241"/>
      <c r="E81" s="232" t="e">
        <f>E51+E$52/E$31*IF(E$31&lt;$B81,0,1)</f>
        <v>#DIV/0!</v>
      </c>
      <c r="F81" s="232"/>
      <c r="G81" s="232" t="e">
        <f t="shared" ref="G81:Q81" si="7">G51+G$52/G$31*IF(G$31&lt;$B81,0,1)</f>
        <v>#DIV/0!</v>
      </c>
      <c r="H81" s="232"/>
      <c r="I81" s="232" t="e">
        <f t="shared" si="7"/>
        <v>#DIV/0!</v>
      </c>
      <c r="J81" s="232"/>
      <c r="K81" s="232" t="e">
        <f t="shared" si="7"/>
        <v>#DIV/0!</v>
      </c>
      <c r="L81" s="232"/>
      <c r="M81" s="232" t="e">
        <f t="shared" si="7"/>
        <v>#DIV/0!</v>
      </c>
      <c r="N81" s="232"/>
      <c r="O81" s="232" t="e">
        <f t="shared" si="7"/>
        <v>#DIV/0!</v>
      </c>
      <c r="P81" s="232"/>
      <c r="Q81" s="232" t="e">
        <f t="shared" si="7"/>
        <v>#DIV/0!</v>
      </c>
      <c r="R81" s="232"/>
      <c r="S81" s="232" t="e">
        <f>S51+S$52/S$31*IF(S$31&lt;$B81,0,1)</f>
        <v>#DIV/0!</v>
      </c>
      <c r="T81" s="232"/>
      <c r="U81" s="232"/>
      <c r="V81" s="234"/>
      <c r="W81" s="234"/>
      <c r="X81" s="234"/>
      <c r="Y81" s="234"/>
      <c r="Z81" s="234"/>
      <c r="AA81" s="234"/>
      <c r="AB81" s="234"/>
      <c r="AC81" s="234"/>
      <c r="AD81" s="234"/>
      <c r="AE81" s="234"/>
      <c r="AF81" s="234"/>
      <c r="AG81" s="234"/>
      <c r="AH81" s="234"/>
      <c r="AI81" s="234"/>
      <c r="AJ81" s="234"/>
      <c r="AK81" s="234"/>
      <c r="AL81" s="234"/>
      <c r="AM81" s="234"/>
      <c r="AN81" s="234"/>
      <c r="AO81" s="234"/>
    </row>
    <row r="82" spans="1:41" s="235" customFormat="1">
      <c r="A82" s="240"/>
      <c r="B82" s="240">
        <v>2</v>
      </c>
      <c r="C82" s="232" t="s">
        <v>360</v>
      </c>
      <c r="D82" s="240"/>
      <c r="E82" s="232" t="e">
        <f>E81+E$52/E$31*IF(E$31&lt;$B82,0,1)</f>
        <v>#DIV/0!</v>
      </c>
      <c r="F82" s="232"/>
      <c r="G82" s="232" t="e">
        <f t="shared" ref="G82:S95" si="8">G81+G$52/G$31*IF(G$31&lt;$B82,0,1)</f>
        <v>#DIV/0!</v>
      </c>
      <c r="H82" s="232"/>
      <c r="I82" s="232" t="e">
        <f t="shared" si="8"/>
        <v>#DIV/0!</v>
      </c>
      <c r="J82" s="232"/>
      <c r="K82" s="232" t="e">
        <f t="shared" si="8"/>
        <v>#DIV/0!</v>
      </c>
      <c r="L82" s="232"/>
      <c r="M82" s="232" t="e">
        <f t="shared" si="8"/>
        <v>#DIV/0!</v>
      </c>
      <c r="N82" s="232"/>
      <c r="O82" s="232" t="e">
        <f t="shared" si="8"/>
        <v>#DIV/0!</v>
      </c>
      <c r="P82" s="232"/>
      <c r="Q82" s="232" t="e">
        <f t="shared" si="8"/>
        <v>#DIV/0!</v>
      </c>
      <c r="R82" s="232"/>
      <c r="S82" s="232" t="e">
        <f t="shared" si="8"/>
        <v>#DIV/0!</v>
      </c>
      <c r="T82" s="232"/>
      <c r="U82" s="232"/>
      <c r="V82" s="234"/>
      <c r="W82" s="234"/>
      <c r="X82" s="234"/>
      <c r="Y82" s="234"/>
      <c r="Z82" s="234"/>
      <c r="AA82" s="234"/>
      <c r="AB82" s="234"/>
      <c r="AC82" s="234"/>
      <c r="AD82" s="234"/>
      <c r="AE82" s="234"/>
      <c r="AF82" s="234"/>
      <c r="AG82" s="234"/>
      <c r="AH82" s="234"/>
      <c r="AI82" s="234"/>
      <c r="AJ82" s="234"/>
      <c r="AK82" s="234"/>
      <c r="AL82" s="234"/>
      <c r="AM82" s="234"/>
      <c r="AN82" s="234"/>
      <c r="AO82" s="234"/>
    </row>
    <row r="83" spans="1:41" s="235" customFormat="1">
      <c r="A83" s="240"/>
      <c r="B83" s="240">
        <v>3</v>
      </c>
      <c r="C83" s="232" t="s">
        <v>361</v>
      </c>
      <c r="D83" s="240"/>
      <c r="E83" s="232" t="e">
        <f t="shared" ref="E83:E95" si="9">E82+E$52/E$31*IF(E$31&lt;$B83,0,1)</f>
        <v>#DIV/0!</v>
      </c>
      <c r="F83" s="232"/>
      <c r="G83" s="232" t="e">
        <f t="shared" si="8"/>
        <v>#DIV/0!</v>
      </c>
      <c r="H83" s="232"/>
      <c r="I83" s="232" t="e">
        <f t="shared" si="8"/>
        <v>#DIV/0!</v>
      </c>
      <c r="J83" s="232"/>
      <c r="K83" s="232" t="e">
        <f t="shared" si="8"/>
        <v>#DIV/0!</v>
      </c>
      <c r="L83" s="232"/>
      <c r="M83" s="232" t="e">
        <f t="shared" si="8"/>
        <v>#DIV/0!</v>
      </c>
      <c r="N83" s="232"/>
      <c r="O83" s="232" t="e">
        <f t="shared" si="8"/>
        <v>#DIV/0!</v>
      </c>
      <c r="P83" s="232"/>
      <c r="Q83" s="232" t="e">
        <f t="shared" si="8"/>
        <v>#DIV/0!</v>
      </c>
      <c r="R83" s="232"/>
      <c r="S83" s="232" t="e">
        <f>S82+S$52/S$31*IF(S$31&lt;$B83,0,1)</f>
        <v>#DIV/0!</v>
      </c>
      <c r="T83" s="232"/>
      <c r="U83" s="232"/>
      <c r="V83" s="234"/>
      <c r="W83" s="234"/>
      <c r="X83" s="234"/>
      <c r="Y83" s="234"/>
      <c r="Z83" s="234"/>
      <c r="AA83" s="234"/>
      <c r="AB83" s="234"/>
      <c r="AC83" s="234"/>
      <c r="AD83" s="234"/>
      <c r="AE83" s="234"/>
      <c r="AF83" s="234"/>
      <c r="AG83" s="234"/>
      <c r="AH83" s="234"/>
      <c r="AI83" s="234"/>
      <c r="AJ83" s="234"/>
      <c r="AK83" s="234"/>
      <c r="AL83" s="234"/>
      <c r="AM83" s="234"/>
      <c r="AN83" s="234"/>
      <c r="AO83" s="234"/>
    </row>
    <row r="84" spans="1:41" s="235" customFormat="1">
      <c r="A84" s="240"/>
      <c r="B84" s="240">
        <v>4</v>
      </c>
      <c r="C84" s="232" t="s">
        <v>362</v>
      </c>
      <c r="D84" s="240"/>
      <c r="E84" s="232" t="e">
        <f t="shared" si="9"/>
        <v>#DIV/0!</v>
      </c>
      <c r="F84" s="232"/>
      <c r="G84" s="232" t="e">
        <f t="shared" si="8"/>
        <v>#DIV/0!</v>
      </c>
      <c r="H84" s="232"/>
      <c r="I84" s="232" t="e">
        <f t="shared" si="8"/>
        <v>#DIV/0!</v>
      </c>
      <c r="J84" s="232"/>
      <c r="K84" s="232" t="e">
        <f t="shared" si="8"/>
        <v>#DIV/0!</v>
      </c>
      <c r="L84" s="232"/>
      <c r="M84" s="232" t="e">
        <f t="shared" si="8"/>
        <v>#DIV/0!</v>
      </c>
      <c r="N84" s="232"/>
      <c r="O84" s="232" t="e">
        <f t="shared" si="8"/>
        <v>#DIV/0!</v>
      </c>
      <c r="P84" s="232"/>
      <c r="Q84" s="232" t="e">
        <f t="shared" si="8"/>
        <v>#DIV/0!</v>
      </c>
      <c r="R84" s="232"/>
      <c r="S84" s="232" t="e">
        <f t="shared" si="8"/>
        <v>#DIV/0!</v>
      </c>
      <c r="T84" s="232"/>
      <c r="U84" s="232"/>
      <c r="V84" s="234"/>
      <c r="W84" s="234"/>
      <c r="X84" s="234"/>
      <c r="Y84" s="234"/>
      <c r="Z84" s="234"/>
      <c r="AA84" s="234"/>
      <c r="AB84" s="234"/>
      <c r="AC84" s="234"/>
      <c r="AD84" s="234"/>
      <c r="AE84" s="234"/>
      <c r="AF84" s="234"/>
      <c r="AG84" s="234"/>
      <c r="AH84" s="234"/>
      <c r="AI84" s="234"/>
      <c r="AJ84" s="234"/>
      <c r="AK84" s="234"/>
      <c r="AL84" s="234"/>
      <c r="AM84" s="234"/>
      <c r="AN84" s="234"/>
      <c r="AO84" s="234"/>
    </row>
    <row r="85" spans="1:41" s="235" customFormat="1">
      <c r="A85" s="240"/>
      <c r="B85" s="240">
        <v>5</v>
      </c>
      <c r="C85" s="232" t="s">
        <v>363</v>
      </c>
      <c r="D85" s="240"/>
      <c r="E85" s="232" t="e">
        <f t="shared" si="9"/>
        <v>#DIV/0!</v>
      </c>
      <c r="F85" s="232"/>
      <c r="G85" s="232" t="e">
        <f t="shared" si="8"/>
        <v>#DIV/0!</v>
      </c>
      <c r="H85" s="232"/>
      <c r="I85" s="232" t="e">
        <f t="shared" si="8"/>
        <v>#DIV/0!</v>
      </c>
      <c r="J85" s="232"/>
      <c r="K85" s="232" t="e">
        <f t="shared" si="8"/>
        <v>#DIV/0!</v>
      </c>
      <c r="L85" s="232"/>
      <c r="M85" s="232" t="e">
        <f t="shared" si="8"/>
        <v>#DIV/0!</v>
      </c>
      <c r="N85" s="232"/>
      <c r="O85" s="232" t="e">
        <f t="shared" si="8"/>
        <v>#DIV/0!</v>
      </c>
      <c r="P85" s="232"/>
      <c r="Q85" s="232" t="e">
        <f t="shared" si="8"/>
        <v>#DIV/0!</v>
      </c>
      <c r="R85" s="232"/>
      <c r="S85" s="232" t="e">
        <f t="shared" si="8"/>
        <v>#DIV/0!</v>
      </c>
      <c r="T85" s="232"/>
      <c r="U85" s="232"/>
      <c r="V85" s="234"/>
      <c r="W85" s="234"/>
      <c r="X85" s="234"/>
      <c r="Y85" s="234"/>
      <c r="Z85" s="234"/>
      <c r="AA85" s="234"/>
      <c r="AB85" s="234"/>
      <c r="AC85" s="234"/>
      <c r="AD85" s="234"/>
      <c r="AE85" s="234"/>
      <c r="AF85" s="234"/>
      <c r="AG85" s="234"/>
      <c r="AH85" s="234"/>
      <c r="AI85" s="234"/>
      <c r="AJ85" s="234"/>
      <c r="AK85" s="234"/>
      <c r="AL85" s="234"/>
      <c r="AM85" s="234"/>
      <c r="AN85" s="234"/>
      <c r="AO85" s="234"/>
    </row>
    <row r="86" spans="1:41" s="235" customFormat="1">
      <c r="A86" s="240"/>
      <c r="B86" s="240">
        <v>6</v>
      </c>
      <c r="C86" s="232" t="s">
        <v>364</v>
      </c>
      <c r="D86" s="240"/>
      <c r="E86" s="232" t="e">
        <f t="shared" si="9"/>
        <v>#DIV/0!</v>
      </c>
      <c r="F86" s="232"/>
      <c r="G86" s="232" t="e">
        <f t="shared" si="8"/>
        <v>#DIV/0!</v>
      </c>
      <c r="H86" s="232"/>
      <c r="I86" s="232" t="e">
        <f t="shared" si="8"/>
        <v>#DIV/0!</v>
      </c>
      <c r="J86" s="232"/>
      <c r="K86" s="232" t="e">
        <f t="shared" si="8"/>
        <v>#DIV/0!</v>
      </c>
      <c r="L86" s="232"/>
      <c r="M86" s="232" t="e">
        <f t="shared" si="8"/>
        <v>#DIV/0!</v>
      </c>
      <c r="N86" s="232"/>
      <c r="O86" s="232" t="e">
        <f t="shared" si="8"/>
        <v>#DIV/0!</v>
      </c>
      <c r="P86" s="232"/>
      <c r="Q86" s="232" t="e">
        <f t="shared" si="8"/>
        <v>#DIV/0!</v>
      </c>
      <c r="R86" s="232"/>
      <c r="S86" s="232" t="e">
        <f t="shared" si="8"/>
        <v>#DIV/0!</v>
      </c>
      <c r="T86" s="232"/>
      <c r="U86" s="232"/>
      <c r="V86" s="234"/>
      <c r="W86" s="234"/>
      <c r="X86" s="234"/>
      <c r="Y86" s="234"/>
      <c r="Z86" s="234"/>
      <c r="AA86" s="234"/>
      <c r="AB86" s="234"/>
      <c r="AC86" s="234"/>
      <c r="AD86" s="234"/>
      <c r="AE86" s="234"/>
      <c r="AF86" s="234"/>
      <c r="AG86" s="234"/>
      <c r="AH86" s="234"/>
      <c r="AI86" s="234"/>
      <c r="AJ86" s="234"/>
      <c r="AK86" s="234"/>
      <c r="AL86" s="234"/>
      <c r="AM86" s="234"/>
      <c r="AN86" s="234"/>
      <c r="AO86" s="234"/>
    </row>
    <row r="87" spans="1:41" s="235" customFormat="1">
      <c r="A87" s="240"/>
      <c r="B87" s="240">
        <v>7</v>
      </c>
      <c r="C87" s="232" t="s">
        <v>365</v>
      </c>
      <c r="D87" s="240"/>
      <c r="E87" s="232" t="e">
        <f t="shared" si="9"/>
        <v>#DIV/0!</v>
      </c>
      <c r="F87" s="232"/>
      <c r="G87" s="232" t="e">
        <f t="shared" si="8"/>
        <v>#DIV/0!</v>
      </c>
      <c r="H87" s="232"/>
      <c r="I87" s="232" t="e">
        <f t="shared" si="8"/>
        <v>#DIV/0!</v>
      </c>
      <c r="J87" s="232"/>
      <c r="K87" s="232" t="e">
        <f t="shared" si="8"/>
        <v>#DIV/0!</v>
      </c>
      <c r="L87" s="232"/>
      <c r="M87" s="232" t="e">
        <f t="shared" si="8"/>
        <v>#DIV/0!</v>
      </c>
      <c r="N87" s="232"/>
      <c r="O87" s="232" t="e">
        <f t="shared" si="8"/>
        <v>#DIV/0!</v>
      </c>
      <c r="P87" s="232"/>
      <c r="Q87" s="232" t="e">
        <f t="shared" si="8"/>
        <v>#DIV/0!</v>
      </c>
      <c r="R87" s="232"/>
      <c r="S87" s="232" t="e">
        <f t="shared" si="8"/>
        <v>#DIV/0!</v>
      </c>
      <c r="T87" s="232"/>
      <c r="U87" s="232"/>
      <c r="V87" s="234"/>
      <c r="W87" s="234"/>
      <c r="X87" s="234"/>
      <c r="Y87" s="234"/>
      <c r="Z87" s="234"/>
      <c r="AA87" s="234"/>
      <c r="AB87" s="234"/>
      <c r="AC87" s="234"/>
      <c r="AD87" s="234"/>
      <c r="AE87" s="234"/>
      <c r="AF87" s="234"/>
      <c r="AG87" s="234"/>
      <c r="AH87" s="234"/>
      <c r="AI87" s="234"/>
      <c r="AJ87" s="234"/>
      <c r="AK87" s="234"/>
      <c r="AL87" s="234"/>
      <c r="AM87" s="234"/>
      <c r="AN87" s="234"/>
      <c r="AO87" s="234"/>
    </row>
    <row r="88" spans="1:41" s="235" customFormat="1">
      <c r="A88" s="240"/>
      <c r="B88" s="240">
        <v>8</v>
      </c>
      <c r="C88" s="232" t="s">
        <v>366</v>
      </c>
      <c r="D88" s="240"/>
      <c r="E88" s="232" t="e">
        <f t="shared" si="9"/>
        <v>#DIV/0!</v>
      </c>
      <c r="F88" s="232"/>
      <c r="G88" s="232" t="e">
        <f t="shared" si="8"/>
        <v>#DIV/0!</v>
      </c>
      <c r="H88" s="232"/>
      <c r="I88" s="232" t="e">
        <f t="shared" si="8"/>
        <v>#DIV/0!</v>
      </c>
      <c r="J88" s="232"/>
      <c r="K88" s="232" t="e">
        <f t="shared" si="8"/>
        <v>#DIV/0!</v>
      </c>
      <c r="L88" s="232"/>
      <c r="M88" s="232" t="e">
        <f t="shared" si="8"/>
        <v>#DIV/0!</v>
      </c>
      <c r="N88" s="232"/>
      <c r="O88" s="232" t="e">
        <f t="shared" si="8"/>
        <v>#DIV/0!</v>
      </c>
      <c r="P88" s="232"/>
      <c r="Q88" s="232" t="e">
        <f t="shared" si="8"/>
        <v>#DIV/0!</v>
      </c>
      <c r="R88" s="232"/>
      <c r="S88" s="232" t="e">
        <f t="shared" si="8"/>
        <v>#DIV/0!</v>
      </c>
      <c r="T88" s="232"/>
      <c r="U88" s="232"/>
      <c r="V88" s="234"/>
      <c r="W88" s="234"/>
      <c r="X88" s="234"/>
      <c r="Y88" s="234"/>
      <c r="Z88" s="234"/>
      <c r="AA88" s="234"/>
      <c r="AB88" s="234"/>
      <c r="AC88" s="234"/>
      <c r="AD88" s="234"/>
      <c r="AE88" s="234"/>
      <c r="AF88" s="234"/>
      <c r="AG88" s="234"/>
      <c r="AH88" s="234"/>
      <c r="AI88" s="234"/>
      <c r="AJ88" s="234"/>
      <c r="AK88" s="234"/>
      <c r="AL88" s="234"/>
      <c r="AM88" s="234"/>
      <c r="AN88" s="234"/>
      <c r="AO88" s="234"/>
    </row>
    <row r="89" spans="1:41" s="235" customFormat="1">
      <c r="A89" s="240"/>
      <c r="B89" s="240">
        <v>9</v>
      </c>
      <c r="C89" s="232" t="s">
        <v>367</v>
      </c>
      <c r="D89" s="240"/>
      <c r="E89" s="232" t="e">
        <f t="shared" si="9"/>
        <v>#DIV/0!</v>
      </c>
      <c r="F89" s="232"/>
      <c r="G89" s="232" t="e">
        <f t="shared" si="8"/>
        <v>#DIV/0!</v>
      </c>
      <c r="H89" s="232"/>
      <c r="I89" s="232" t="e">
        <f t="shared" si="8"/>
        <v>#DIV/0!</v>
      </c>
      <c r="J89" s="232"/>
      <c r="K89" s="232" t="e">
        <f t="shared" si="8"/>
        <v>#DIV/0!</v>
      </c>
      <c r="L89" s="232"/>
      <c r="M89" s="232" t="e">
        <f t="shared" si="8"/>
        <v>#DIV/0!</v>
      </c>
      <c r="N89" s="232"/>
      <c r="O89" s="232" t="e">
        <f t="shared" si="8"/>
        <v>#DIV/0!</v>
      </c>
      <c r="P89" s="232"/>
      <c r="Q89" s="232" t="e">
        <f t="shared" si="8"/>
        <v>#DIV/0!</v>
      </c>
      <c r="R89" s="232"/>
      <c r="S89" s="232" t="e">
        <f t="shared" si="8"/>
        <v>#DIV/0!</v>
      </c>
      <c r="T89" s="232"/>
      <c r="U89" s="232"/>
      <c r="V89" s="234"/>
      <c r="W89" s="234"/>
      <c r="X89" s="234"/>
      <c r="Y89" s="234"/>
      <c r="Z89" s="234"/>
      <c r="AA89" s="234"/>
      <c r="AB89" s="234"/>
      <c r="AC89" s="234"/>
      <c r="AD89" s="234"/>
      <c r="AE89" s="234"/>
      <c r="AF89" s="234"/>
      <c r="AG89" s="234"/>
      <c r="AH89" s="234"/>
      <c r="AI89" s="234"/>
      <c r="AJ89" s="234"/>
      <c r="AK89" s="234"/>
      <c r="AL89" s="234"/>
      <c r="AM89" s="234"/>
      <c r="AN89" s="234"/>
      <c r="AO89" s="234"/>
    </row>
    <row r="90" spans="1:41" s="235" customFormat="1">
      <c r="A90" s="240"/>
      <c r="B90" s="240">
        <v>10</v>
      </c>
      <c r="C90" s="232" t="s">
        <v>368</v>
      </c>
      <c r="D90" s="240"/>
      <c r="E90" s="232" t="e">
        <f t="shared" si="9"/>
        <v>#DIV/0!</v>
      </c>
      <c r="F90" s="232"/>
      <c r="G90" s="232" t="e">
        <f t="shared" si="8"/>
        <v>#DIV/0!</v>
      </c>
      <c r="H90" s="232"/>
      <c r="I90" s="232" t="e">
        <f t="shared" si="8"/>
        <v>#DIV/0!</v>
      </c>
      <c r="J90" s="232"/>
      <c r="K90" s="232" t="e">
        <f t="shared" si="8"/>
        <v>#DIV/0!</v>
      </c>
      <c r="L90" s="232"/>
      <c r="M90" s="232" t="e">
        <f t="shared" si="8"/>
        <v>#DIV/0!</v>
      </c>
      <c r="N90" s="232"/>
      <c r="O90" s="232" t="e">
        <f t="shared" si="8"/>
        <v>#DIV/0!</v>
      </c>
      <c r="P90" s="232"/>
      <c r="Q90" s="232" t="e">
        <f t="shared" si="8"/>
        <v>#DIV/0!</v>
      </c>
      <c r="R90" s="232"/>
      <c r="S90" s="232" t="e">
        <f t="shared" si="8"/>
        <v>#DIV/0!</v>
      </c>
      <c r="T90" s="232"/>
      <c r="U90" s="232"/>
      <c r="V90" s="234"/>
      <c r="W90" s="234"/>
      <c r="X90" s="234"/>
      <c r="Y90" s="246"/>
      <c r="Z90" s="234"/>
      <c r="AA90" s="234"/>
      <c r="AB90" s="234"/>
      <c r="AC90" s="234"/>
      <c r="AD90" s="234"/>
      <c r="AE90" s="234"/>
      <c r="AF90" s="234"/>
      <c r="AG90" s="234"/>
      <c r="AH90" s="234"/>
      <c r="AI90" s="234"/>
      <c r="AJ90" s="234"/>
      <c r="AK90" s="234"/>
      <c r="AL90" s="234"/>
      <c r="AM90" s="234"/>
      <c r="AN90" s="234"/>
      <c r="AO90" s="234"/>
    </row>
    <row r="91" spans="1:41" s="235" customFormat="1">
      <c r="A91" s="240"/>
      <c r="B91" s="240">
        <v>11</v>
      </c>
      <c r="C91" s="232" t="s">
        <v>369</v>
      </c>
      <c r="D91" s="240"/>
      <c r="E91" s="232" t="e">
        <f t="shared" si="9"/>
        <v>#DIV/0!</v>
      </c>
      <c r="F91" s="232"/>
      <c r="G91" s="232" t="e">
        <f t="shared" si="8"/>
        <v>#DIV/0!</v>
      </c>
      <c r="H91" s="232"/>
      <c r="I91" s="232" t="e">
        <f t="shared" si="8"/>
        <v>#DIV/0!</v>
      </c>
      <c r="J91" s="232"/>
      <c r="K91" s="232" t="e">
        <f t="shared" si="8"/>
        <v>#DIV/0!</v>
      </c>
      <c r="L91" s="232"/>
      <c r="M91" s="232" t="e">
        <f t="shared" si="8"/>
        <v>#DIV/0!</v>
      </c>
      <c r="N91" s="232"/>
      <c r="O91" s="232" t="e">
        <f t="shared" si="8"/>
        <v>#DIV/0!</v>
      </c>
      <c r="P91" s="232"/>
      <c r="Q91" s="232" t="e">
        <f t="shared" si="8"/>
        <v>#DIV/0!</v>
      </c>
      <c r="R91" s="232"/>
      <c r="S91" s="232" t="e">
        <f t="shared" si="8"/>
        <v>#DIV/0!</v>
      </c>
      <c r="T91" s="232"/>
      <c r="U91" s="232"/>
      <c r="V91" s="234"/>
      <c r="W91" s="234"/>
      <c r="X91" s="234"/>
      <c r="Y91" s="234"/>
      <c r="Z91" s="234"/>
      <c r="AA91" s="234"/>
      <c r="AB91" s="234"/>
      <c r="AC91" s="234"/>
      <c r="AD91" s="234"/>
      <c r="AE91" s="234"/>
      <c r="AF91" s="234"/>
      <c r="AG91" s="234"/>
      <c r="AH91" s="234"/>
      <c r="AI91" s="234"/>
      <c r="AJ91" s="234"/>
      <c r="AK91" s="234"/>
      <c r="AL91" s="234"/>
      <c r="AM91" s="234"/>
      <c r="AN91" s="234"/>
      <c r="AO91" s="234"/>
    </row>
    <row r="92" spans="1:41" s="235" customFormat="1">
      <c r="A92" s="240"/>
      <c r="B92" s="240">
        <v>12</v>
      </c>
      <c r="C92" s="232" t="s">
        <v>370</v>
      </c>
      <c r="D92" s="240"/>
      <c r="E92" s="232" t="e">
        <f t="shared" si="9"/>
        <v>#DIV/0!</v>
      </c>
      <c r="F92" s="232"/>
      <c r="G92" s="232" t="e">
        <f t="shared" si="8"/>
        <v>#DIV/0!</v>
      </c>
      <c r="H92" s="232"/>
      <c r="I92" s="232" t="e">
        <f t="shared" si="8"/>
        <v>#DIV/0!</v>
      </c>
      <c r="J92" s="232"/>
      <c r="K92" s="232" t="e">
        <f t="shared" si="8"/>
        <v>#DIV/0!</v>
      </c>
      <c r="L92" s="232"/>
      <c r="M92" s="232" t="e">
        <f t="shared" si="8"/>
        <v>#DIV/0!</v>
      </c>
      <c r="N92" s="232"/>
      <c r="O92" s="232" t="e">
        <f t="shared" si="8"/>
        <v>#DIV/0!</v>
      </c>
      <c r="P92" s="232"/>
      <c r="Q92" s="232" t="e">
        <f t="shared" si="8"/>
        <v>#DIV/0!</v>
      </c>
      <c r="R92" s="232"/>
      <c r="S92" s="232" t="e">
        <f t="shared" si="8"/>
        <v>#DIV/0!</v>
      </c>
      <c r="T92" s="232"/>
      <c r="U92" s="232"/>
      <c r="V92" s="234"/>
      <c r="W92" s="234"/>
      <c r="X92" s="234"/>
      <c r="Y92" s="234"/>
      <c r="Z92" s="234"/>
      <c r="AA92" s="234"/>
      <c r="AB92" s="234"/>
      <c r="AC92" s="234"/>
      <c r="AD92" s="234"/>
      <c r="AE92" s="234"/>
      <c r="AF92" s="234"/>
      <c r="AG92" s="234"/>
      <c r="AH92" s="234"/>
      <c r="AI92" s="234"/>
      <c r="AJ92" s="234"/>
      <c r="AK92" s="234"/>
      <c r="AL92" s="234"/>
      <c r="AM92" s="234"/>
      <c r="AN92" s="234"/>
      <c r="AO92" s="234"/>
    </row>
    <row r="93" spans="1:41" s="235" customFormat="1">
      <c r="A93" s="240"/>
      <c r="B93" s="240">
        <v>13</v>
      </c>
      <c r="C93" s="232" t="s">
        <v>371</v>
      </c>
      <c r="D93" s="240"/>
      <c r="E93" s="232" t="e">
        <f t="shared" si="9"/>
        <v>#DIV/0!</v>
      </c>
      <c r="F93" s="232"/>
      <c r="G93" s="232" t="e">
        <f t="shared" si="8"/>
        <v>#DIV/0!</v>
      </c>
      <c r="H93" s="232"/>
      <c r="I93" s="232" t="e">
        <f t="shared" si="8"/>
        <v>#DIV/0!</v>
      </c>
      <c r="J93" s="232"/>
      <c r="K93" s="232" t="e">
        <f t="shared" si="8"/>
        <v>#DIV/0!</v>
      </c>
      <c r="L93" s="232"/>
      <c r="M93" s="232" t="e">
        <f t="shared" si="8"/>
        <v>#DIV/0!</v>
      </c>
      <c r="N93" s="232"/>
      <c r="O93" s="232" t="e">
        <f t="shared" si="8"/>
        <v>#DIV/0!</v>
      </c>
      <c r="P93" s="232"/>
      <c r="Q93" s="232" t="e">
        <f t="shared" si="8"/>
        <v>#DIV/0!</v>
      </c>
      <c r="R93" s="232"/>
      <c r="S93" s="232" t="e">
        <f t="shared" si="8"/>
        <v>#DIV/0!</v>
      </c>
      <c r="T93" s="232"/>
      <c r="U93" s="232"/>
      <c r="V93" s="234"/>
      <c r="W93" s="234"/>
      <c r="X93" s="234"/>
      <c r="Y93" s="234"/>
      <c r="Z93" s="234"/>
      <c r="AA93" s="234"/>
      <c r="AB93" s="234"/>
      <c r="AC93" s="234"/>
      <c r="AD93" s="234"/>
      <c r="AE93" s="234"/>
      <c r="AF93" s="234"/>
      <c r="AG93" s="234"/>
      <c r="AH93" s="234"/>
      <c r="AI93" s="234"/>
      <c r="AJ93" s="234"/>
      <c r="AK93" s="234"/>
      <c r="AL93" s="234"/>
      <c r="AM93" s="234"/>
      <c r="AN93" s="234"/>
      <c r="AO93" s="234"/>
    </row>
    <row r="94" spans="1:41" s="235" customFormat="1">
      <c r="A94" s="240"/>
      <c r="B94" s="240">
        <v>14</v>
      </c>
      <c r="C94" s="232" t="s">
        <v>372</v>
      </c>
      <c r="D94" s="240"/>
      <c r="E94" s="232" t="e">
        <f t="shared" si="9"/>
        <v>#DIV/0!</v>
      </c>
      <c r="F94" s="232"/>
      <c r="G94" s="232" t="e">
        <f t="shared" si="8"/>
        <v>#DIV/0!</v>
      </c>
      <c r="H94" s="232"/>
      <c r="I94" s="232" t="e">
        <f t="shared" si="8"/>
        <v>#DIV/0!</v>
      </c>
      <c r="J94" s="232"/>
      <c r="K94" s="232" t="e">
        <f t="shared" si="8"/>
        <v>#DIV/0!</v>
      </c>
      <c r="L94" s="232"/>
      <c r="M94" s="232" t="e">
        <f t="shared" si="8"/>
        <v>#DIV/0!</v>
      </c>
      <c r="N94" s="232"/>
      <c r="O94" s="232" t="e">
        <f t="shared" si="8"/>
        <v>#DIV/0!</v>
      </c>
      <c r="P94" s="232"/>
      <c r="Q94" s="232" t="e">
        <f t="shared" si="8"/>
        <v>#DIV/0!</v>
      </c>
      <c r="R94" s="232"/>
      <c r="S94" s="232" t="e">
        <f t="shared" si="8"/>
        <v>#DIV/0!</v>
      </c>
      <c r="T94" s="232"/>
      <c r="U94" s="232"/>
      <c r="V94" s="234"/>
      <c r="W94" s="234"/>
      <c r="X94" s="234"/>
      <c r="Y94" s="234"/>
      <c r="Z94" s="234"/>
      <c r="AA94" s="234"/>
      <c r="AB94" s="234"/>
      <c r="AC94" s="234"/>
      <c r="AD94" s="234"/>
      <c r="AE94" s="234"/>
      <c r="AF94" s="234"/>
      <c r="AG94" s="234"/>
      <c r="AH94" s="234"/>
      <c r="AI94" s="234"/>
      <c r="AJ94" s="234"/>
      <c r="AK94" s="234"/>
      <c r="AL94" s="234"/>
      <c r="AM94" s="234"/>
      <c r="AN94" s="234"/>
      <c r="AO94" s="234"/>
    </row>
    <row r="95" spans="1:41" s="235" customFormat="1">
      <c r="A95" s="240"/>
      <c r="B95" s="240">
        <v>15</v>
      </c>
      <c r="C95" s="232" t="s">
        <v>373</v>
      </c>
      <c r="D95" s="240"/>
      <c r="E95" s="232" t="e">
        <f t="shared" si="9"/>
        <v>#DIV/0!</v>
      </c>
      <c r="F95" s="232"/>
      <c r="G95" s="232" t="e">
        <f t="shared" si="8"/>
        <v>#DIV/0!</v>
      </c>
      <c r="H95" s="232"/>
      <c r="I95" s="232" t="e">
        <f t="shared" si="8"/>
        <v>#DIV/0!</v>
      </c>
      <c r="J95" s="232"/>
      <c r="K95" s="232" t="e">
        <f t="shared" si="8"/>
        <v>#DIV/0!</v>
      </c>
      <c r="L95" s="232"/>
      <c r="M95" s="232" t="e">
        <f t="shared" si="8"/>
        <v>#DIV/0!</v>
      </c>
      <c r="N95" s="232"/>
      <c r="O95" s="232" t="e">
        <f t="shared" si="8"/>
        <v>#DIV/0!</v>
      </c>
      <c r="P95" s="232"/>
      <c r="Q95" s="232" t="e">
        <f t="shared" si="8"/>
        <v>#DIV/0!</v>
      </c>
      <c r="R95" s="232"/>
      <c r="S95" s="232" t="e">
        <f t="shared" si="8"/>
        <v>#DIV/0!</v>
      </c>
      <c r="T95" s="232"/>
      <c r="U95" s="232"/>
      <c r="V95" s="234"/>
      <c r="W95" s="234"/>
      <c r="X95" s="234"/>
      <c r="Y95" s="234"/>
      <c r="Z95" s="234"/>
      <c r="AA95" s="234"/>
      <c r="AB95" s="234"/>
      <c r="AC95" s="234"/>
      <c r="AD95" s="234"/>
      <c r="AE95" s="234"/>
      <c r="AF95" s="234"/>
      <c r="AG95" s="234"/>
      <c r="AH95" s="234"/>
      <c r="AI95" s="234"/>
      <c r="AJ95" s="234"/>
      <c r="AK95" s="234"/>
      <c r="AL95" s="234"/>
      <c r="AM95" s="234"/>
      <c r="AN95" s="234"/>
      <c r="AO95" s="234"/>
    </row>
    <row r="96" spans="1:41" s="235" customFormat="1">
      <c r="A96" s="240"/>
      <c r="B96" s="240">
        <v>16</v>
      </c>
      <c r="C96" s="232" t="s">
        <v>374</v>
      </c>
      <c r="D96" s="240"/>
      <c r="E96" s="232"/>
      <c r="F96" s="232"/>
      <c r="G96" s="232"/>
      <c r="H96" s="232"/>
      <c r="I96" s="232"/>
      <c r="J96" s="232"/>
      <c r="K96" s="232"/>
      <c r="L96" s="232"/>
      <c r="M96" s="232"/>
      <c r="N96" s="232"/>
      <c r="O96" s="232"/>
      <c r="P96" s="232"/>
      <c r="Q96" s="232"/>
      <c r="R96" s="232"/>
      <c r="S96" s="232"/>
      <c r="T96" s="232"/>
      <c r="U96" s="232"/>
      <c r="V96" s="234"/>
      <c r="W96" s="234"/>
      <c r="X96" s="234"/>
      <c r="Y96" s="234"/>
      <c r="Z96" s="234"/>
      <c r="AA96" s="234"/>
      <c r="AB96" s="234"/>
      <c r="AC96" s="234"/>
      <c r="AD96" s="234"/>
      <c r="AE96" s="234"/>
      <c r="AF96" s="234"/>
      <c r="AG96" s="234"/>
      <c r="AH96" s="234"/>
      <c r="AI96" s="234"/>
      <c r="AJ96" s="234"/>
      <c r="AK96" s="234"/>
      <c r="AL96" s="234"/>
      <c r="AM96" s="234"/>
      <c r="AN96" s="234"/>
      <c r="AO96" s="234"/>
    </row>
    <row r="97" spans="1:21" s="235" customFormat="1">
      <c r="A97" s="240"/>
      <c r="B97" s="240">
        <v>17</v>
      </c>
      <c r="C97" s="232" t="s">
        <v>375</v>
      </c>
      <c r="D97" s="240"/>
      <c r="E97" s="232"/>
      <c r="F97" s="232"/>
      <c r="G97" s="232"/>
      <c r="H97" s="232"/>
      <c r="I97" s="232"/>
      <c r="J97" s="232"/>
      <c r="K97" s="232"/>
      <c r="L97" s="232"/>
      <c r="M97" s="232"/>
      <c r="N97" s="232"/>
      <c r="O97" s="232"/>
      <c r="P97" s="232"/>
      <c r="Q97" s="232"/>
      <c r="R97" s="232"/>
      <c r="S97" s="232"/>
      <c r="T97" s="232"/>
      <c r="U97" s="232"/>
    </row>
    <row r="98" spans="1:21" s="235" customFormat="1">
      <c r="A98" s="240"/>
      <c r="B98" s="240">
        <v>18</v>
      </c>
      <c r="C98" s="232" t="s">
        <v>376</v>
      </c>
      <c r="D98" s="240"/>
      <c r="E98" s="232"/>
      <c r="F98" s="232"/>
      <c r="G98" s="232"/>
      <c r="H98" s="232"/>
      <c r="I98" s="232"/>
      <c r="J98" s="232"/>
      <c r="K98" s="232"/>
      <c r="L98" s="232"/>
      <c r="M98" s="232"/>
      <c r="N98" s="232"/>
      <c r="O98" s="232"/>
      <c r="P98" s="232"/>
      <c r="Q98" s="232"/>
      <c r="R98" s="232"/>
      <c r="S98" s="232"/>
      <c r="T98" s="232"/>
      <c r="U98" s="232"/>
    </row>
    <row r="99" spans="1:21" s="235" customFormat="1">
      <c r="A99" s="240"/>
      <c r="B99" s="240">
        <v>19</v>
      </c>
      <c r="C99" s="232" t="s">
        <v>377</v>
      </c>
      <c r="D99" s="240"/>
      <c r="E99" s="232"/>
      <c r="F99" s="232"/>
      <c r="G99" s="232"/>
      <c r="H99" s="232"/>
      <c r="I99" s="232"/>
      <c r="J99" s="232"/>
      <c r="K99" s="232"/>
      <c r="L99" s="232"/>
      <c r="M99" s="232"/>
      <c r="N99" s="232"/>
      <c r="O99" s="232"/>
      <c r="P99" s="232"/>
      <c r="Q99" s="232"/>
      <c r="R99" s="232"/>
      <c r="S99" s="232"/>
      <c r="T99" s="232"/>
      <c r="U99" s="232"/>
    </row>
    <row r="100" spans="1:21" s="235" customFormat="1">
      <c r="A100" s="240"/>
      <c r="B100" s="240">
        <v>20</v>
      </c>
      <c r="C100" s="232" t="s">
        <v>378</v>
      </c>
      <c r="D100" s="240"/>
      <c r="E100" s="232"/>
      <c r="F100" s="232"/>
      <c r="G100" s="232"/>
      <c r="H100" s="232"/>
      <c r="I100" s="232"/>
      <c r="J100" s="232"/>
      <c r="K100" s="232"/>
      <c r="L100" s="232"/>
      <c r="M100" s="232"/>
      <c r="N100" s="232"/>
      <c r="O100" s="232"/>
      <c r="P100" s="232"/>
      <c r="Q100" s="232"/>
      <c r="R100" s="232"/>
      <c r="S100" s="232"/>
      <c r="T100" s="232"/>
      <c r="U100" s="232"/>
    </row>
    <row r="101" spans="1:21" s="235" customFormat="1">
      <c r="A101" s="240"/>
      <c r="B101" s="240">
        <v>21</v>
      </c>
      <c r="C101" s="232" t="s">
        <v>88</v>
      </c>
      <c r="D101" s="240"/>
      <c r="E101" s="232"/>
      <c r="F101" s="232"/>
      <c r="G101" s="232"/>
      <c r="H101" s="232"/>
      <c r="I101" s="232"/>
      <c r="J101" s="232"/>
      <c r="K101" s="232"/>
      <c r="L101" s="232"/>
      <c r="M101" s="232"/>
      <c r="N101" s="232"/>
      <c r="O101" s="232"/>
      <c r="P101" s="232"/>
      <c r="Q101" s="232"/>
      <c r="R101" s="232"/>
      <c r="S101" s="232"/>
      <c r="T101" s="232"/>
      <c r="U101" s="232"/>
    </row>
    <row r="102" spans="1:21" s="235" customFormat="1">
      <c r="A102" s="240"/>
      <c r="B102" s="240">
        <v>22</v>
      </c>
      <c r="C102" s="232" t="s">
        <v>89</v>
      </c>
      <c r="D102" s="240"/>
      <c r="E102" s="232"/>
      <c r="F102" s="232"/>
      <c r="G102" s="232"/>
      <c r="H102" s="232"/>
      <c r="I102" s="232"/>
      <c r="J102" s="232"/>
      <c r="K102" s="232"/>
      <c r="L102" s="232"/>
      <c r="M102" s="232"/>
      <c r="N102" s="232"/>
      <c r="O102" s="232"/>
      <c r="P102" s="232"/>
      <c r="Q102" s="232"/>
      <c r="R102" s="232"/>
      <c r="S102" s="232"/>
      <c r="T102" s="232"/>
      <c r="U102" s="232"/>
    </row>
    <row r="103" spans="1:21" s="235" customFormat="1">
      <c r="A103" s="240"/>
      <c r="B103" s="240">
        <v>23</v>
      </c>
      <c r="C103" s="232" t="s">
        <v>90</v>
      </c>
      <c r="D103" s="240"/>
      <c r="E103" s="232"/>
      <c r="F103" s="232"/>
      <c r="G103" s="232"/>
      <c r="H103" s="232"/>
      <c r="I103" s="232"/>
      <c r="J103" s="232"/>
      <c r="K103" s="232"/>
      <c r="L103" s="232"/>
      <c r="M103" s="232"/>
      <c r="N103" s="232"/>
      <c r="O103" s="232"/>
      <c r="P103" s="232"/>
      <c r="Q103" s="232"/>
      <c r="R103" s="232"/>
      <c r="S103" s="232"/>
      <c r="T103" s="232"/>
      <c r="U103" s="232"/>
    </row>
    <row r="104" spans="1:21" s="235" customFormat="1">
      <c r="A104" s="240"/>
      <c r="B104" s="240">
        <v>24</v>
      </c>
      <c r="C104" s="232" t="s">
        <v>91</v>
      </c>
      <c r="D104" s="240"/>
      <c r="E104" s="232"/>
      <c r="F104" s="232"/>
      <c r="G104" s="232"/>
      <c r="H104" s="232"/>
      <c r="I104" s="232"/>
      <c r="J104" s="232"/>
      <c r="K104" s="232"/>
      <c r="L104" s="232"/>
      <c r="M104" s="232"/>
      <c r="N104" s="232"/>
      <c r="O104" s="232"/>
      <c r="P104" s="232"/>
      <c r="Q104" s="232"/>
      <c r="R104" s="232"/>
      <c r="S104" s="232"/>
      <c r="T104" s="232"/>
      <c r="U104" s="232"/>
    </row>
    <row r="105" spans="1:21" s="235" customFormat="1">
      <c r="A105" s="240"/>
      <c r="B105" s="240">
        <v>25</v>
      </c>
      <c r="C105" s="232" t="s">
        <v>92</v>
      </c>
      <c r="D105" s="240"/>
      <c r="E105" s="232"/>
      <c r="F105" s="232"/>
      <c r="G105" s="232"/>
      <c r="H105" s="232"/>
      <c r="I105" s="232"/>
      <c r="J105" s="232"/>
      <c r="K105" s="232"/>
      <c r="L105" s="232"/>
      <c r="M105" s="232"/>
      <c r="N105" s="232"/>
      <c r="O105" s="232"/>
      <c r="P105" s="232"/>
      <c r="Q105" s="232"/>
      <c r="R105" s="232"/>
      <c r="S105" s="232"/>
      <c r="T105" s="232"/>
      <c r="U105" s="232"/>
    </row>
    <row r="106" spans="1:21" s="235" customFormat="1">
      <c r="A106" s="240"/>
      <c r="B106" s="240"/>
      <c r="C106" s="240"/>
      <c r="D106" s="240"/>
      <c r="E106" s="240"/>
      <c r="F106" s="232"/>
      <c r="G106" s="232"/>
      <c r="H106" s="232"/>
      <c r="I106" s="240"/>
      <c r="J106" s="232"/>
      <c r="K106" s="232"/>
      <c r="L106" s="232"/>
      <c r="M106" s="240"/>
      <c r="N106" s="232"/>
      <c r="O106" s="232"/>
      <c r="P106" s="232"/>
      <c r="Q106" s="240"/>
      <c r="R106" s="232"/>
      <c r="S106" s="232"/>
      <c r="T106" s="232"/>
      <c r="U106" s="232"/>
    </row>
    <row r="107" spans="1:21" s="235" customFormat="1">
      <c r="A107" s="240"/>
      <c r="B107" s="240"/>
      <c r="C107" s="240"/>
      <c r="D107" s="240"/>
      <c r="E107" s="240"/>
      <c r="F107" s="232"/>
      <c r="G107" s="232"/>
      <c r="H107" s="232"/>
      <c r="I107" s="240"/>
      <c r="J107" s="232"/>
      <c r="K107" s="232"/>
      <c r="L107" s="232"/>
      <c r="M107" s="240"/>
      <c r="N107" s="232"/>
      <c r="O107" s="232"/>
      <c r="P107" s="232"/>
      <c r="Q107" s="240"/>
      <c r="R107" s="232"/>
      <c r="S107" s="232"/>
      <c r="T107" s="232"/>
      <c r="U107" s="232"/>
    </row>
    <row r="108" spans="1:21" s="235" customFormat="1">
      <c r="A108" s="240" t="s">
        <v>379</v>
      </c>
      <c r="B108" s="240"/>
      <c r="C108" s="240"/>
      <c r="D108" s="233"/>
      <c r="E108" s="232"/>
      <c r="F108" s="232"/>
      <c r="G108" s="232"/>
      <c r="H108" s="232"/>
      <c r="I108" s="232"/>
      <c r="J108" s="232"/>
      <c r="K108" s="232"/>
      <c r="L108" s="232"/>
      <c r="M108" s="232"/>
      <c r="N108" s="232"/>
      <c r="O108" s="232"/>
      <c r="P108" s="232"/>
      <c r="Q108" s="232"/>
      <c r="R108" s="232"/>
      <c r="S108" s="232"/>
      <c r="T108" s="232"/>
      <c r="U108" s="232"/>
    </row>
    <row r="109" spans="1:21" s="235" customFormat="1">
      <c r="A109" s="240"/>
      <c r="B109" s="240"/>
      <c r="C109" s="240"/>
      <c r="D109" s="241">
        <f>E51</f>
        <v>0</v>
      </c>
      <c r="E109" s="241">
        <f>G51</f>
        <v>0</v>
      </c>
      <c r="F109" s="232"/>
      <c r="G109" s="232"/>
      <c r="H109" s="232"/>
      <c r="I109" s="241">
        <f>K51</f>
        <v>0</v>
      </c>
      <c r="J109" s="232"/>
      <c r="K109" s="232"/>
      <c r="L109" s="232"/>
      <c r="M109" s="241">
        <f>O51</f>
        <v>0</v>
      </c>
      <c r="N109" s="232"/>
      <c r="O109" s="232"/>
      <c r="P109" s="232"/>
      <c r="Q109" s="241">
        <f>S51</f>
        <v>0</v>
      </c>
      <c r="R109" s="232"/>
      <c r="S109" s="232"/>
      <c r="T109" s="232"/>
      <c r="U109" s="232"/>
    </row>
    <row r="110" spans="1:21" s="235" customFormat="1">
      <c r="A110" s="240"/>
      <c r="B110" s="240"/>
      <c r="C110" s="240"/>
      <c r="D110" s="241">
        <f>E52</f>
        <v>0</v>
      </c>
      <c r="E110" s="241">
        <f>G52</f>
        <v>0</v>
      </c>
      <c r="F110" s="232"/>
      <c r="G110" s="232"/>
      <c r="H110" s="232"/>
      <c r="I110" s="241">
        <f>K52</f>
        <v>0</v>
      </c>
      <c r="J110" s="232"/>
      <c r="K110" s="232"/>
      <c r="L110" s="232"/>
      <c r="M110" s="241">
        <f>O52</f>
        <v>0</v>
      </c>
      <c r="N110" s="232"/>
      <c r="O110" s="232"/>
      <c r="P110" s="232"/>
      <c r="Q110" s="241">
        <f>S52</f>
        <v>0</v>
      </c>
      <c r="R110" s="232"/>
      <c r="S110" s="232"/>
      <c r="T110" s="232"/>
      <c r="U110" s="232"/>
    </row>
    <row r="111" spans="1:21" s="235" customFormat="1">
      <c r="A111" s="232"/>
      <c r="B111" s="232"/>
      <c r="C111" s="232"/>
      <c r="D111" s="233"/>
      <c r="E111" s="232"/>
      <c r="F111" s="232"/>
      <c r="G111" s="232"/>
      <c r="H111" s="232"/>
      <c r="I111" s="232"/>
      <c r="J111" s="232"/>
      <c r="K111" s="232"/>
      <c r="L111" s="232"/>
      <c r="M111" s="232"/>
      <c r="N111" s="232"/>
      <c r="O111" s="232"/>
      <c r="P111" s="232"/>
      <c r="Q111" s="232"/>
      <c r="R111" s="232"/>
      <c r="S111" s="232"/>
      <c r="T111" s="232"/>
      <c r="U111" s="232"/>
    </row>
    <row r="112" spans="1:21" s="235" customFormat="1">
      <c r="B112" s="242"/>
      <c r="D112" s="243"/>
    </row>
    <row r="113" spans="2:4" s="235" customFormat="1">
      <c r="B113" s="242"/>
      <c r="D113" s="243"/>
    </row>
    <row r="114" spans="2:4" s="235" customFormat="1">
      <c r="B114" s="242"/>
      <c r="D114" s="243"/>
    </row>
    <row r="115" spans="2:4" s="235" customFormat="1">
      <c r="B115" s="242"/>
      <c r="D115" s="243"/>
    </row>
    <row r="116" spans="2:4" s="235" customFormat="1">
      <c r="B116" s="242"/>
      <c r="D116" s="243"/>
    </row>
    <row r="117" spans="2:4" s="235" customFormat="1">
      <c r="B117" s="242"/>
      <c r="D117" s="243"/>
    </row>
    <row r="118" spans="2:4" s="235" customFormat="1">
      <c r="B118" s="242"/>
      <c r="D118" s="243"/>
    </row>
    <row r="119" spans="2:4" s="235" customFormat="1">
      <c r="B119" s="242"/>
      <c r="D119" s="243"/>
    </row>
    <row r="120" spans="2:4" s="235" customFormat="1">
      <c r="B120" s="242"/>
      <c r="D120" s="243"/>
    </row>
    <row r="121" spans="2:4" s="235" customFormat="1">
      <c r="B121" s="242"/>
      <c r="D121" s="243"/>
    </row>
    <row r="122" spans="2:4" s="235" customFormat="1">
      <c r="B122" s="242"/>
      <c r="D122" s="243"/>
    </row>
    <row r="123" spans="2:4" s="235" customFormat="1">
      <c r="B123" s="242"/>
      <c r="D123" s="243"/>
    </row>
    <row r="124" spans="2:4" s="235" customFormat="1">
      <c r="B124" s="242"/>
      <c r="D124" s="243"/>
    </row>
    <row r="125" spans="2:4" s="235" customFormat="1">
      <c r="B125" s="242"/>
      <c r="D125" s="243"/>
    </row>
    <row r="126" spans="2:4" s="235" customFormat="1">
      <c r="B126" s="242"/>
      <c r="D126" s="243"/>
    </row>
    <row r="127" spans="2:4" s="235" customFormat="1">
      <c r="B127" s="242"/>
      <c r="D127" s="243"/>
    </row>
    <row r="128" spans="2:4" s="235" customFormat="1">
      <c r="B128" s="242"/>
      <c r="D128" s="243"/>
    </row>
    <row r="129" spans="2:4" s="235" customFormat="1">
      <c r="B129" s="242"/>
      <c r="D129" s="243"/>
    </row>
    <row r="130" spans="2:4" s="235" customFormat="1">
      <c r="B130" s="242"/>
      <c r="D130" s="243"/>
    </row>
    <row r="131" spans="2:4" s="235" customFormat="1">
      <c r="B131" s="242"/>
      <c r="D131" s="243"/>
    </row>
    <row r="132" spans="2:4" s="235" customFormat="1">
      <c r="B132" s="242"/>
      <c r="D132" s="243"/>
    </row>
    <row r="133" spans="2:4" s="235" customFormat="1">
      <c r="B133" s="242"/>
      <c r="D133" s="243"/>
    </row>
    <row r="134" spans="2:4" s="235" customFormat="1">
      <c r="B134" s="242"/>
      <c r="D134" s="243"/>
    </row>
    <row r="135" spans="2:4" s="235" customFormat="1">
      <c r="B135" s="242"/>
      <c r="D135" s="243"/>
    </row>
    <row r="136" spans="2:4" s="235" customFormat="1">
      <c r="B136" s="242"/>
      <c r="D136" s="243"/>
    </row>
    <row r="137" spans="2:4" s="235" customFormat="1">
      <c r="B137" s="242"/>
      <c r="D137" s="243"/>
    </row>
    <row r="138" spans="2:4" s="235" customFormat="1">
      <c r="B138" s="242"/>
      <c r="D138" s="243"/>
    </row>
    <row r="139" spans="2:4" s="235" customFormat="1">
      <c r="B139" s="242"/>
      <c r="D139" s="243"/>
    </row>
    <row r="140" spans="2:4" s="235" customFormat="1">
      <c r="B140" s="242"/>
      <c r="D140" s="243"/>
    </row>
    <row r="141" spans="2:4" s="235" customFormat="1">
      <c r="B141" s="242"/>
      <c r="D141" s="243"/>
    </row>
    <row r="142" spans="2:4" s="235" customFormat="1">
      <c r="B142" s="242"/>
      <c r="D142" s="243"/>
    </row>
    <row r="143" spans="2:4" s="235" customFormat="1">
      <c r="B143" s="242"/>
      <c r="D143" s="243"/>
    </row>
    <row r="144" spans="2:4" s="235" customFormat="1">
      <c r="B144" s="242"/>
      <c r="D144" s="243"/>
    </row>
    <row r="145" spans="2:4" s="235" customFormat="1">
      <c r="B145" s="242"/>
      <c r="D145" s="243"/>
    </row>
    <row r="146" spans="2:4" s="235" customFormat="1">
      <c r="B146" s="242"/>
      <c r="D146" s="243"/>
    </row>
    <row r="147" spans="2:4" s="235" customFormat="1">
      <c r="B147" s="242"/>
      <c r="D147" s="243"/>
    </row>
    <row r="148" spans="2:4" s="235" customFormat="1">
      <c r="B148" s="242"/>
      <c r="D148" s="243"/>
    </row>
    <row r="149" spans="2:4" s="235" customFormat="1">
      <c r="B149" s="242"/>
      <c r="D149" s="243"/>
    </row>
    <row r="150" spans="2:4" s="235" customFormat="1">
      <c r="B150" s="242"/>
      <c r="D150" s="243"/>
    </row>
    <row r="151" spans="2:4" s="235" customFormat="1">
      <c r="B151" s="242"/>
      <c r="D151" s="243"/>
    </row>
    <row r="152" spans="2:4" s="235" customFormat="1">
      <c r="B152" s="242"/>
      <c r="D152" s="243"/>
    </row>
    <row r="153" spans="2:4" s="235" customFormat="1">
      <c r="B153" s="242"/>
      <c r="D153" s="243"/>
    </row>
    <row r="154" spans="2:4" s="235" customFormat="1">
      <c r="B154" s="242"/>
      <c r="D154" s="243"/>
    </row>
    <row r="155" spans="2:4" s="235" customFormat="1">
      <c r="B155" s="242"/>
      <c r="D155" s="243"/>
    </row>
    <row r="156" spans="2:4" s="235" customFormat="1">
      <c r="B156" s="242"/>
      <c r="D156" s="243"/>
    </row>
    <row r="157" spans="2:4" s="235" customFormat="1">
      <c r="B157" s="242"/>
      <c r="D157" s="243"/>
    </row>
    <row r="158" spans="2:4" s="235" customFormat="1">
      <c r="B158" s="242"/>
      <c r="D158" s="243"/>
    </row>
    <row r="159" spans="2:4" s="235" customFormat="1">
      <c r="B159" s="242"/>
      <c r="D159" s="243"/>
    </row>
    <row r="160" spans="2:4" s="235" customFormat="1">
      <c r="B160" s="242"/>
      <c r="D160" s="243"/>
    </row>
    <row r="161" spans="2:4" s="235" customFormat="1">
      <c r="B161" s="242"/>
      <c r="D161" s="243"/>
    </row>
    <row r="162" spans="2:4" s="235" customFormat="1">
      <c r="B162" s="242"/>
      <c r="D162" s="243"/>
    </row>
    <row r="163" spans="2:4" s="235" customFormat="1">
      <c r="B163" s="242"/>
      <c r="D163" s="243"/>
    </row>
    <row r="164" spans="2:4" s="235" customFormat="1">
      <c r="B164" s="242"/>
      <c r="D164" s="243"/>
    </row>
    <row r="165" spans="2:4" s="235" customFormat="1">
      <c r="B165" s="242"/>
      <c r="D165" s="243"/>
    </row>
    <row r="166" spans="2:4" s="235" customFormat="1">
      <c r="B166" s="242"/>
      <c r="D166" s="243"/>
    </row>
    <row r="167" spans="2:4" s="235" customFormat="1">
      <c r="B167" s="242"/>
      <c r="D167" s="243"/>
    </row>
    <row r="168" spans="2:4" s="235" customFormat="1">
      <c r="B168" s="242"/>
      <c r="D168" s="243"/>
    </row>
    <row r="169" spans="2:4" s="235" customFormat="1">
      <c r="B169" s="242"/>
      <c r="D169" s="243"/>
    </row>
    <row r="170" spans="2:4" s="235" customFormat="1">
      <c r="B170" s="242"/>
      <c r="D170" s="243"/>
    </row>
    <row r="171" spans="2:4" s="235" customFormat="1">
      <c r="B171" s="242"/>
      <c r="D171" s="243"/>
    </row>
    <row r="172" spans="2:4" s="235" customFormat="1">
      <c r="B172" s="242"/>
      <c r="D172" s="243"/>
    </row>
    <row r="173" spans="2:4" s="235" customFormat="1">
      <c r="B173" s="242"/>
      <c r="D173" s="243"/>
    </row>
    <row r="174" spans="2:4" s="235" customFormat="1">
      <c r="B174" s="242"/>
      <c r="D174" s="243"/>
    </row>
    <row r="175" spans="2:4" s="235" customFormat="1">
      <c r="B175" s="242"/>
      <c r="D175" s="243"/>
    </row>
    <row r="176" spans="2:4" s="235" customFormat="1">
      <c r="B176" s="242"/>
      <c r="D176" s="243"/>
    </row>
    <row r="177" spans="2:4" s="235" customFormat="1">
      <c r="B177" s="242"/>
      <c r="D177" s="243"/>
    </row>
    <row r="178" spans="2:4" s="235" customFormat="1">
      <c r="B178" s="242"/>
      <c r="D178" s="243"/>
    </row>
    <row r="179" spans="2:4" s="235" customFormat="1">
      <c r="B179" s="242"/>
      <c r="D179" s="243"/>
    </row>
    <row r="180" spans="2:4" s="235" customFormat="1">
      <c r="B180" s="242"/>
      <c r="D180" s="243"/>
    </row>
    <row r="181" spans="2:4" s="235" customFormat="1">
      <c r="B181" s="242"/>
      <c r="D181" s="243"/>
    </row>
    <row r="182" spans="2:4" s="235" customFormat="1">
      <c r="B182" s="242"/>
      <c r="D182" s="243"/>
    </row>
    <row r="183" spans="2:4" s="235" customFormat="1">
      <c r="B183" s="242"/>
      <c r="D183" s="243"/>
    </row>
    <row r="184" spans="2:4" s="235" customFormat="1">
      <c r="B184" s="242"/>
      <c r="D184" s="243"/>
    </row>
    <row r="185" spans="2:4" s="235" customFormat="1">
      <c r="B185" s="242"/>
      <c r="D185" s="243"/>
    </row>
    <row r="186" spans="2:4" s="235" customFormat="1">
      <c r="B186" s="242"/>
      <c r="D186" s="243"/>
    </row>
    <row r="187" spans="2:4" s="235" customFormat="1">
      <c r="B187" s="242"/>
      <c r="D187" s="243"/>
    </row>
    <row r="188" spans="2:4" s="235" customFormat="1">
      <c r="B188" s="242"/>
      <c r="D188" s="243"/>
    </row>
    <row r="189" spans="2:4" s="235" customFormat="1">
      <c r="B189" s="242"/>
      <c r="D189" s="243"/>
    </row>
    <row r="190" spans="2:4" s="235" customFormat="1">
      <c r="B190" s="242"/>
      <c r="D190" s="243"/>
    </row>
    <row r="191" spans="2:4" s="235" customFormat="1">
      <c r="B191" s="242"/>
      <c r="D191" s="243"/>
    </row>
    <row r="192" spans="2:4" s="235" customFormat="1">
      <c r="B192" s="242"/>
      <c r="D192" s="243"/>
    </row>
    <row r="193" spans="2:4" s="235" customFormat="1">
      <c r="B193" s="242"/>
      <c r="D193" s="243"/>
    </row>
    <row r="194" spans="2:4" s="235" customFormat="1">
      <c r="B194" s="242"/>
      <c r="D194" s="243"/>
    </row>
    <row r="195" spans="2:4" s="235" customFormat="1">
      <c r="B195" s="242"/>
      <c r="D195" s="243"/>
    </row>
    <row r="196" spans="2:4" s="235" customFormat="1">
      <c r="B196" s="242"/>
      <c r="D196" s="243"/>
    </row>
    <row r="197" spans="2:4" s="235" customFormat="1">
      <c r="B197" s="242"/>
      <c r="D197" s="243"/>
    </row>
    <row r="198" spans="2:4" s="235" customFormat="1">
      <c r="B198" s="242"/>
      <c r="D198" s="243"/>
    </row>
    <row r="199" spans="2:4" s="235" customFormat="1">
      <c r="B199" s="242"/>
      <c r="D199" s="243"/>
    </row>
    <row r="200" spans="2:4" s="235" customFormat="1">
      <c r="B200" s="242"/>
      <c r="D200" s="243"/>
    </row>
    <row r="201" spans="2:4" s="235" customFormat="1">
      <c r="B201" s="242"/>
      <c r="D201" s="243"/>
    </row>
    <row r="202" spans="2:4" s="235" customFormat="1">
      <c r="B202" s="242"/>
      <c r="D202" s="243"/>
    </row>
    <row r="203" spans="2:4" s="235" customFormat="1">
      <c r="B203" s="242"/>
      <c r="D203" s="243"/>
    </row>
    <row r="204" spans="2:4" s="235" customFormat="1">
      <c r="B204" s="242"/>
      <c r="D204" s="243"/>
    </row>
    <row r="205" spans="2:4" s="235" customFormat="1">
      <c r="B205" s="242"/>
      <c r="D205" s="243"/>
    </row>
    <row r="206" spans="2:4" s="235" customFormat="1">
      <c r="B206" s="242"/>
      <c r="D206" s="243"/>
    </row>
    <row r="207" spans="2:4" s="235" customFormat="1">
      <c r="B207" s="242"/>
      <c r="D207" s="243"/>
    </row>
    <row r="208" spans="2:4" s="235" customFormat="1">
      <c r="B208" s="242"/>
      <c r="D208" s="243"/>
    </row>
    <row r="209" spans="2:4" s="235" customFormat="1">
      <c r="B209" s="242"/>
      <c r="D209" s="243"/>
    </row>
    <row r="210" spans="2:4" s="235" customFormat="1">
      <c r="B210" s="242"/>
      <c r="D210" s="243"/>
    </row>
    <row r="211" spans="2:4" s="235" customFormat="1">
      <c r="B211" s="242"/>
      <c r="D211" s="243"/>
    </row>
    <row r="212" spans="2:4" s="235" customFormat="1">
      <c r="B212" s="242"/>
      <c r="D212" s="243"/>
    </row>
    <row r="213" spans="2:4" s="235" customFormat="1">
      <c r="B213" s="242"/>
      <c r="D213" s="243"/>
    </row>
    <row r="214" spans="2:4" s="235" customFormat="1">
      <c r="B214" s="242"/>
      <c r="D214" s="243"/>
    </row>
    <row r="215" spans="2:4" s="235" customFormat="1">
      <c r="B215" s="242"/>
      <c r="D215" s="243"/>
    </row>
    <row r="216" spans="2:4" s="235" customFormat="1">
      <c r="B216" s="242"/>
      <c r="D216" s="243"/>
    </row>
    <row r="217" spans="2:4" s="235" customFormat="1">
      <c r="B217" s="242"/>
      <c r="D217" s="243"/>
    </row>
    <row r="218" spans="2:4" s="235" customFormat="1">
      <c r="B218" s="242"/>
      <c r="D218" s="243"/>
    </row>
    <row r="219" spans="2:4" s="235" customFormat="1">
      <c r="B219" s="242"/>
      <c r="D219" s="243"/>
    </row>
    <row r="220" spans="2:4" s="235" customFormat="1">
      <c r="B220" s="242"/>
      <c r="D220" s="243"/>
    </row>
    <row r="221" spans="2:4" s="235" customFormat="1">
      <c r="B221" s="242"/>
      <c r="D221" s="243"/>
    </row>
    <row r="222" spans="2:4" s="235" customFormat="1">
      <c r="B222" s="242"/>
      <c r="D222" s="243"/>
    </row>
    <row r="223" spans="2:4" s="235" customFormat="1">
      <c r="B223" s="242"/>
      <c r="D223" s="243"/>
    </row>
    <row r="224" spans="2:4" s="235" customFormat="1">
      <c r="B224" s="242"/>
      <c r="D224" s="243"/>
    </row>
    <row r="225" spans="2:4" s="235" customFormat="1">
      <c r="B225" s="242"/>
      <c r="D225" s="243"/>
    </row>
    <row r="226" spans="2:4" s="235" customFormat="1">
      <c r="B226" s="242"/>
      <c r="D226" s="243"/>
    </row>
    <row r="227" spans="2:4" s="235" customFormat="1">
      <c r="B227" s="242"/>
      <c r="D227" s="243"/>
    </row>
    <row r="228" spans="2:4" s="235" customFormat="1">
      <c r="B228" s="242"/>
      <c r="D228" s="243"/>
    </row>
    <row r="229" spans="2:4" s="235" customFormat="1">
      <c r="B229" s="242"/>
      <c r="D229" s="243"/>
    </row>
    <row r="230" spans="2:4" s="235" customFormat="1">
      <c r="B230" s="242"/>
      <c r="D230" s="243"/>
    </row>
    <row r="231" spans="2:4" s="235" customFormat="1">
      <c r="B231" s="242"/>
      <c r="D231" s="243"/>
    </row>
    <row r="232" spans="2:4" s="235" customFormat="1">
      <c r="B232" s="242"/>
      <c r="D232" s="243"/>
    </row>
    <row r="233" spans="2:4" s="235" customFormat="1">
      <c r="B233" s="242"/>
      <c r="D233" s="243"/>
    </row>
    <row r="234" spans="2:4" s="235" customFormat="1">
      <c r="B234" s="242"/>
      <c r="D234" s="243"/>
    </row>
    <row r="235" spans="2:4" s="235" customFormat="1">
      <c r="B235" s="242"/>
      <c r="D235" s="243"/>
    </row>
    <row r="236" spans="2:4" s="235" customFormat="1">
      <c r="B236" s="242"/>
      <c r="D236" s="243"/>
    </row>
    <row r="237" spans="2:4" s="235" customFormat="1">
      <c r="B237" s="242"/>
      <c r="D237" s="243"/>
    </row>
    <row r="238" spans="2:4" s="235" customFormat="1">
      <c r="B238" s="242"/>
      <c r="D238" s="243"/>
    </row>
    <row r="239" spans="2:4" s="235" customFormat="1">
      <c r="B239" s="242"/>
      <c r="D239" s="243"/>
    </row>
    <row r="240" spans="2:4" s="235" customFormat="1">
      <c r="B240" s="242"/>
      <c r="D240" s="243"/>
    </row>
    <row r="241" spans="2:4" s="235" customFormat="1">
      <c r="B241" s="242"/>
      <c r="D241" s="243"/>
    </row>
    <row r="242" spans="2:4" s="235" customFormat="1">
      <c r="B242" s="242"/>
      <c r="D242" s="243"/>
    </row>
    <row r="243" spans="2:4" s="235" customFormat="1">
      <c r="B243" s="242"/>
      <c r="D243" s="243"/>
    </row>
  </sheetData>
  <mergeCells count="3">
    <mergeCell ref="B5:E5"/>
    <mergeCell ref="B30:D30"/>
    <mergeCell ref="B49:D49"/>
  </mergeCells>
  <dataValidations count="1">
    <dataValidation type="list" allowBlank="1" showInputMessage="1" showErrorMessage="1" sqref="E35:G35 Q35:S35 M35:O35 I35:K35">
      <formula1>$A$67:$A$74</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AH184"/>
  <sheetViews>
    <sheetView tabSelected="1" zoomScale="90" zoomScaleNormal="90" workbookViewId="0">
      <selection activeCell="D11" sqref="D11"/>
    </sheetView>
  </sheetViews>
  <sheetFormatPr defaultColWidth="8.85546875" defaultRowHeight="15" outlineLevelCol="1"/>
  <cols>
    <col min="1" max="1" width="0.42578125" style="3" customWidth="1"/>
    <col min="2" max="2" width="3.85546875" style="2" customWidth="1"/>
    <col min="3" max="3" width="6.28515625" style="2" customWidth="1"/>
    <col min="4" max="4" width="59.42578125" style="2" customWidth="1"/>
    <col min="5" max="5" width="11" style="1" customWidth="1"/>
    <col min="6" max="6" width="10.42578125" style="13" customWidth="1"/>
    <col min="7" max="7" width="4" style="13" customWidth="1"/>
    <col min="8" max="8" width="10.28515625" style="13" customWidth="1"/>
    <col min="9" max="9" width="4.140625" style="2" customWidth="1"/>
    <col min="10" max="10" width="10.42578125" style="13" hidden="1" customWidth="1" outlineLevel="1"/>
    <col min="11" max="11" width="4" style="13" hidden="1" customWidth="1" outlineLevel="1"/>
    <col min="12" max="12" width="10.28515625" style="13" hidden="1" customWidth="1" outlineLevel="1"/>
    <col min="13" max="13" width="4.42578125" style="2" hidden="1" customWidth="1" outlineLevel="1"/>
    <col min="14" max="14" width="10.42578125" style="13" hidden="1" customWidth="1" outlineLevel="1"/>
    <col min="15" max="15" width="4" style="13" hidden="1" customWidth="1" outlineLevel="1"/>
    <col min="16" max="16" width="10.28515625" style="13" hidden="1" customWidth="1" outlineLevel="1"/>
    <col min="17" max="17" width="4.7109375" style="2" hidden="1" customWidth="1" outlineLevel="1"/>
    <col min="18" max="18" width="10.42578125" style="13" hidden="1" customWidth="1" outlineLevel="1"/>
    <col min="19" max="19" width="4" style="13" hidden="1" customWidth="1" outlineLevel="1"/>
    <col min="20" max="20" width="10.28515625" style="13" hidden="1" customWidth="1" outlineLevel="1"/>
    <col min="21" max="21" width="6" style="2" hidden="1" customWidth="1" outlineLevel="1"/>
    <col min="22" max="22" width="5.140625" style="3" customWidth="1" collapsed="1"/>
    <col min="23" max="23" width="4.85546875" style="3" customWidth="1"/>
    <col min="24" max="28" width="8.85546875" style="3"/>
    <col min="29" max="29" width="22.7109375" style="3" customWidth="1"/>
    <col min="30" max="30" width="14.42578125" style="3" customWidth="1"/>
    <col min="31" max="31" width="68.140625" style="3" customWidth="1"/>
    <col min="32" max="32" width="8.85546875" style="3"/>
    <col min="33" max="33" width="50.42578125" style="3" customWidth="1"/>
    <col min="34" max="34" width="8.85546875" style="3"/>
    <col min="35" max="16384" width="8.85546875" style="2"/>
  </cols>
  <sheetData>
    <row r="1" spans="2:30" ht="32.1" customHeight="1">
      <c r="B1" s="101"/>
      <c r="C1" s="127" t="s">
        <v>380</v>
      </c>
      <c r="D1" s="101"/>
      <c r="E1" s="128"/>
      <c r="F1" s="129"/>
      <c r="G1" s="129"/>
      <c r="H1" s="129"/>
      <c r="I1" s="101"/>
      <c r="J1" s="129"/>
      <c r="K1" s="129"/>
      <c r="L1" s="129"/>
      <c r="M1" s="101"/>
      <c r="N1" s="129"/>
      <c r="O1" s="129"/>
      <c r="P1" s="129"/>
      <c r="Q1" s="101"/>
      <c r="R1" s="129"/>
      <c r="S1" s="129"/>
      <c r="T1" s="129"/>
      <c r="U1" s="101"/>
      <c r="V1" s="129"/>
      <c r="X1" s="129"/>
      <c r="Y1" s="129"/>
      <c r="Z1" s="129"/>
      <c r="AA1" s="129"/>
      <c r="AB1" s="129"/>
      <c r="AC1" s="129"/>
      <c r="AD1" s="129"/>
    </row>
    <row r="2" spans="2:30" ht="24" customHeight="1">
      <c r="B2" s="130"/>
      <c r="C2" s="131" t="s">
        <v>381</v>
      </c>
      <c r="D2" s="101"/>
      <c r="E2" s="128"/>
      <c r="F2" s="129"/>
      <c r="G2" s="129"/>
      <c r="H2" s="129"/>
      <c r="I2" s="101"/>
      <c r="J2" s="129"/>
      <c r="K2" s="129"/>
      <c r="L2" s="129"/>
      <c r="M2" s="101"/>
      <c r="N2" s="129"/>
      <c r="O2" s="129"/>
      <c r="P2" s="129"/>
      <c r="Q2" s="101"/>
      <c r="R2" s="129"/>
      <c r="S2" s="129"/>
      <c r="T2" s="129"/>
      <c r="U2" s="101"/>
      <c r="V2" s="129"/>
      <c r="X2" s="129"/>
      <c r="Y2" s="129"/>
      <c r="Z2" s="129"/>
      <c r="AA2" s="129"/>
      <c r="AB2" s="129"/>
      <c r="AC2" s="129"/>
      <c r="AD2" s="129"/>
    </row>
    <row r="3" spans="2:30" ht="11.1" customHeight="1">
      <c r="B3" s="101"/>
      <c r="C3" s="132"/>
      <c r="D3" s="101"/>
      <c r="E3" s="128"/>
      <c r="F3" s="129"/>
      <c r="G3" s="129"/>
      <c r="H3" s="129"/>
      <c r="I3" s="101"/>
      <c r="J3" s="129"/>
      <c r="K3" s="129"/>
      <c r="L3" s="129"/>
      <c r="M3" s="101"/>
      <c r="N3" s="129"/>
      <c r="O3" s="129"/>
      <c r="P3" s="129"/>
      <c r="Q3" s="101"/>
      <c r="R3" s="129"/>
      <c r="S3" s="129"/>
      <c r="T3" s="129"/>
      <c r="U3" s="101"/>
      <c r="V3" s="129"/>
      <c r="X3" s="129"/>
      <c r="Y3" s="129"/>
      <c r="Z3" s="129"/>
      <c r="AA3" s="129"/>
      <c r="AB3" s="129"/>
      <c r="AC3" s="129"/>
      <c r="AD3" s="129"/>
    </row>
    <row r="4" spans="2:30" ht="12.95" customHeight="1">
      <c r="B4" s="101"/>
      <c r="C4" s="101"/>
      <c r="D4" s="101"/>
      <c r="E4" s="128"/>
      <c r="F4" s="129"/>
      <c r="G4" s="129"/>
      <c r="H4" s="129"/>
      <c r="I4" s="133"/>
      <c r="J4" s="129"/>
      <c r="K4" s="129"/>
      <c r="L4" s="129"/>
      <c r="M4" s="133"/>
      <c r="N4" s="129"/>
      <c r="O4" s="129"/>
      <c r="P4" s="129"/>
      <c r="Q4" s="133"/>
      <c r="R4" s="129"/>
      <c r="S4" s="129"/>
      <c r="T4" s="129"/>
      <c r="U4" s="133"/>
      <c r="V4" s="129"/>
      <c r="X4" s="129"/>
      <c r="Y4" s="129"/>
      <c r="Z4" s="129"/>
      <c r="AA4" s="129"/>
      <c r="AB4" s="129"/>
      <c r="AC4" s="129"/>
      <c r="AD4" s="129"/>
    </row>
    <row r="5" spans="2:30" ht="20.25">
      <c r="B5" s="101"/>
      <c r="C5" s="260" t="s">
        <v>382</v>
      </c>
      <c r="D5" s="260"/>
      <c r="E5" s="260"/>
      <c r="F5" s="260"/>
      <c r="G5" s="85"/>
      <c r="H5" s="85"/>
      <c r="I5" s="85"/>
      <c r="J5" s="85"/>
      <c r="K5" s="85"/>
      <c r="L5" s="85"/>
      <c r="M5" s="85"/>
      <c r="N5" s="85"/>
      <c r="O5" s="85"/>
      <c r="P5" s="85"/>
      <c r="Q5" s="85"/>
      <c r="R5" s="85"/>
      <c r="S5" s="85"/>
      <c r="T5" s="85"/>
      <c r="U5" s="86"/>
      <c r="V5" s="129"/>
      <c r="X5" s="129"/>
      <c r="Y5" s="129"/>
      <c r="Z5" s="129"/>
      <c r="AA5" s="129"/>
      <c r="AB5" s="129"/>
      <c r="AC5" s="129"/>
      <c r="AD5" s="129"/>
    </row>
    <row r="6" spans="2:30" ht="18.95" customHeight="1">
      <c r="B6" s="101"/>
      <c r="C6" s="86"/>
      <c r="D6" s="253" t="s">
        <v>508</v>
      </c>
      <c r="E6" s="87"/>
      <c r="F6" s="85"/>
      <c r="G6" s="85"/>
      <c r="H6" s="85"/>
      <c r="I6" s="86"/>
      <c r="J6" s="85"/>
      <c r="K6" s="85"/>
      <c r="L6" s="85"/>
      <c r="M6" s="86"/>
      <c r="N6" s="85"/>
      <c r="O6" s="85"/>
      <c r="P6" s="85"/>
      <c r="Q6" s="86"/>
      <c r="R6" s="85"/>
      <c r="S6" s="85"/>
      <c r="T6" s="85"/>
      <c r="U6" s="86"/>
      <c r="V6" s="129"/>
      <c r="X6" s="129"/>
      <c r="Y6" s="129"/>
      <c r="Z6" s="129"/>
      <c r="AA6" s="129"/>
      <c r="AB6" s="129"/>
      <c r="AC6" s="129"/>
      <c r="AD6" s="129"/>
    </row>
    <row r="7" spans="2:30" ht="26.25" customHeight="1">
      <c r="B7" s="101"/>
      <c r="C7" s="88"/>
      <c r="D7" s="89"/>
      <c r="E7" s="88"/>
      <c r="F7" s="165" t="s">
        <v>383</v>
      </c>
      <c r="G7" s="166"/>
      <c r="H7" s="165" t="s">
        <v>384</v>
      </c>
      <c r="I7" s="167"/>
      <c r="J7" s="165" t="s">
        <v>385</v>
      </c>
      <c r="K7" s="166"/>
      <c r="L7" s="165" t="s">
        <v>386</v>
      </c>
      <c r="M7" s="167"/>
      <c r="N7" s="165" t="s">
        <v>387</v>
      </c>
      <c r="O7" s="166"/>
      <c r="P7" s="165" t="s">
        <v>388</v>
      </c>
      <c r="Q7" s="167"/>
      <c r="R7" s="165" t="s">
        <v>389</v>
      </c>
      <c r="S7" s="166"/>
      <c r="T7" s="165" t="s">
        <v>390</v>
      </c>
      <c r="U7" s="90"/>
      <c r="V7" s="129"/>
      <c r="X7" s="129"/>
      <c r="Y7" s="129"/>
      <c r="Z7" s="129"/>
      <c r="AA7" s="129"/>
      <c r="AB7" s="129"/>
      <c r="AC7" s="129"/>
      <c r="AD7" s="129"/>
    </row>
    <row r="8" spans="2:30" ht="12" customHeight="1">
      <c r="B8" s="101"/>
      <c r="C8" s="90"/>
      <c r="D8" s="88" t="s">
        <v>391</v>
      </c>
      <c r="E8" s="88"/>
      <c r="F8" s="91"/>
      <c r="G8" s="91"/>
      <c r="H8" s="91"/>
      <c r="I8" s="90"/>
      <c r="J8" s="91"/>
      <c r="K8" s="91"/>
      <c r="L8" s="91"/>
      <c r="M8" s="90"/>
      <c r="N8" s="91"/>
      <c r="O8" s="91"/>
      <c r="P8" s="91"/>
      <c r="Q8" s="90"/>
      <c r="R8" s="91"/>
      <c r="S8" s="91"/>
      <c r="T8" s="91"/>
      <c r="U8" s="90"/>
      <c r="V8" s="129"/>
      <c r="X8" s="129"/>
      <c r="Y8" s="129"/>
      <c r="Z8" s="129"/>
      <c r="AA8" s="129"/>
      <c r="AB8" s="129"/>
      <c r="AC8" s="129"/>
      <c r="AD8" s="129"/>
    </row>
    <row r="9" spans="2:30" ht="12" customHeight="1">
      <c r="B9" s="101"/>
      <c r="C9" s="90"/>
      <c r="D9" s="89" t="s">
        <v>392</v>
      </c>
      <c r="E9" s="88" t="s">
        <v>393</v>
      </c>
      <c r="F9" s="92"/>
      <c r="G9" s="93"/>
      <c r="H9" s="92"/>
      <c r="I9" s="90"/>
      <c r="J9" s="92"/>
      <c r="K9" s="93"/>
      <c r="L9" s="92"/>
      <c r="M9" s="90"/>
      <c r="N9" s="92"/>
      <c r="O9" s="93"/>
      <c r="P9" s="92"/>
      <c r="Q9" s="90"/>
      <c r="R9" s="92"/>
      <c r="S9" s="93"/>
      <c r="T9" s="92"/>
      <c r="U9" s="90"/>
      <c r="V9" s="129"/>
      <c r="X9" s="129"/>
      <c r="Y9" s="129"/>
      <c r="Z9" s="129"/>
      <c r="AA9" s="129"/>
      <c r="AB9" s="129"/>
      <c r="AC9" s="129"/>
      <c r="AD9" s="129"/>
    </row>
    <row r="10" spans="2:30" ht="12" customHeight="1">
      <c r="B10" s="101"/>
      <c r="C10" s="90"/>
      <c r="D10" s="89" t="s">
        <v>394</v>
      </c>
      <c r="E10" s="88" t="s">
        <v>395</v>
      </c>
      <c r="F10" s="92"/>
      <c r="G10" s="93"/>
      <c r="H10" s="92"/>
      <c r="I10" s="90"/>
      <c r="J10" s="92"/>
      <c r="K10" s="93"/>
      <c r="L10" s="92"/>
      <c r="M10" s="90"/>
      <c r="N10" s="92"/>
      <c r="O10" s="93"/>
      <c r="P10" s="92"/>
      <c r="Q10" s="90"/>
      <c r="R10" s="92"/>
      <c r="S10" s="93"/>
      <c r="T10" s="92"/>
      <c r="U10" s="90"/>
      <c r="V10" s="129"/>
      <c r="X10" s="129"/>
      <c r="Y10" s="129"/>
      <c r="Z10" s="129"/>
      <c r="AA10" s="129"/>
      <c r="AB10" s="129"/>
      <c r="AC10" s="129"/>
      <c r="AD10" s="129"/>
    </row>
    <row r="11" spans="2:30" ht="12" customHeight="1">
      <c r="B11" s="101"/>
      <c r="C11" s="90"/>
      <c r="D11" s="89" t="s">
        <v>396</v>
      </c>
      <c r="E11" s="88" t="s">
        <v>397</v>
      </c>
      <c r="F11" s="92"/>
      <c r="G11" s="93"/>
      <c r="H11" s="92"/>
      <c r="I11" s="90"/>
      <c r="J11" s="92"/>
      <c r="K11" s="93"/>
      <c r="L11" s="92"/>
      <c r="M11" s="90"/>
      <c r="N11" s="92"/>
      <c r="O11" s="93"/>
      <c r="P11" s="92"/>
      <c r="Q11" s="90"/>
      <c r="R11" s="92"/>
      <c r="S11" s="93"/>
      <c r="T11" s="92"/>
      <c r="U11" s="90"/>
      <c r="V11" s="129"/>
      <c r="X11" s="129"/>
      <c r="Y11" s="129"/>
      <c r="Z11" s="129"/>
      <c r="AA11" s="129"/>
      <c r="AB11" s="129"/>
      <c r="AC11" s="129"/>
      <c r="AD11" s="129"/>
    </row>
    <row r="12" spans="2:30" ht="6.75" customHeight="1">
      <c r="B12" s="101"/>
      <c r="C12" s="90"/>
      <c r="D12" s="89"/>
      <c r="E12" s="88"/>
      <c r="F12" s="93"/>
      <c r="G12" s="93"/>
      <c r="H12" s="93"/>
      <c r="I12" s="90"/>
      <c r="J12" s="93"/>
      <c r="K12" s="93"/>
      <c r="L12" s="93"/>
      <c r="M12" s="90"/>
      <c r="N12" s="93"/>
      <c r="O12" s="93"/>
      <c r="P12" s="93"/>
      <c r="Q12" s="90"/>
      <c r="R12" s="93"/>
      <c r="S12" s="93"/>
      <c r="T12" s="93"/>
      <c r="U12" s="90"/>
      <c r="V12" s="129"/>
      <c r="X12" s="129"/>
      <c r="Y12" s="129"/>
      <c r="Z12" s="129"/>
      <c r="AA12" s="129"/>
      <c r="AB12" s="129"/>
      <c r="AC12" s="129"/>
      <c r="AD12" s="129"/>
    </row>
    <row r="13" spans="2:30" ht="12" customHeight="1" thickBot="1">
      <c r="B13" s="101"/>
      <c r="C13" s="88"/>
      <c r="D13" s="88" t="s">
        <v>398</v>
      </c>
      <c r="E13" s="88"/>
      <c r="F13" s="93"/>
      <c r="G13" s="93"/>
      <c r="H13" s="93"/>
      <c r="I13" s="90"/>
      <c r="J13" s="93"/>
      <c r="K13" s="93"/>
      <c r="L13" s="93"/>
      <c r="M13" s="90"/>
      <c r="N13" s="93"/>
      <c r="O13" s="93"/>
      <c r="P13" s="93"/>
      <c r="Q13" s="90"/>
      <c r="R13" s="93"/>
      <c r="S13" s="93"/>
      <c r="T13" s="93"/>
      <c r="U13" s="90"/>
      <c r="V13" s="129"/>
      <c r="X13" s="129"/>
      <c r="Y13" s="129"/>
      <c r="Z13" s="129"/>
      <c r="AA13" s="129"/>
      <c r="AB13" s="129"/>
      <c r="AC13" s="129"/>
      <c r="AD13" s="129"/>
    </row>
    <row r="14" spans="2:30" ht="12" customHeight="1" thickBot="1">
      <c r="B14" s="101"/>
      <c r="C14" s="90"/>
      <c r="D14" s="172" t="s">
        <v>399</v>
      </c>
      <c r="E14" s="95" t="s">
        <v>400</v>
      </c>
      <c r="F14" s="168"/>
      <c r="G14" s="97"/>
      <c r="H14" s="168"/>
      <c r="I14" s="90"/>
      <c r="J14" s="168"/>
      <c r="K14" s="97"/>
      <c r="L14" s="168"/>
      <c r="M14" s="90"/>
      <c r="N14" s="168"/>
      <c r="O14" s="97"/>
      <c r="P14" s="168"/>
      <c r="Q14" s="90"/>
      <c r="R14" s="168"/>
      <c r="S14" s="97"/>
      <c r="T14" s="168"/>
      <c r="U14" s="90"/>
      <c r="V14" s="129"/>
      <c r="X14" s="129"/>
      <c r="Y14" s="129"/>
      <c r="Z14" s="129"/>
      <c r="AA14" s="129"/>
      <c r="AB14" s="129"/>
      <c r="AC14" s="129"/>
      <c r="AD14" s="129"/>
    </row>
    <row r="15" spans="2:30" ht="12" customHeight="1">
      <c r="B15" s="101"/>
      <c r="C15" s="90"/>
      <c r="D15" s="94"/>
      <c r="E15" s="95"/>
      <c r="F15" s="93"/>
      <c r="G15" s="93"/>
      <c r="H15" s="93"/>
      <c r="I15" s="90"/>
      <c r="J15" s="93"/>
      <c r="K15" s="93"/>
      <c r="L15" s="93"/>
      <c r="M15" s="90"/>
      <c r="N15" s="93"/>
      <c r="O15" s="93"/>
      <c r="P15" s="93"/>
      <c r="Q15" s="90"/>
      <c r="R15" s="93"/>
      <c r="S15" s="93"/>
      <c r="T15" s="93"/>
      <c r="U15" s="90"/>
      <c r="V15" s="129"/>
      <c r="X15" s="129"/>
      <c r="Y15" s="129"/>
      <c r="Z15" s="129"/>
      <c r="AA15" s="129"/>
      <c r="AB15" s="129"/>
      <c r="AC15" s="129"/>
      <c r="AD15" s="129"/>
    </row>
    <row r="16" spans="2:30" ht="12" customHeight="1">
      <c r="B16" s="101"/>
      <c r="C16" s="90"/>
      <c r="D16" s="171" t="s">
        <v>401</v>
      </c>
      <c r="E16" s="95" t="s">
        <v>402</v>
      </c>
      <c r="F16" s="96"/>
      <c r="G16" s="97"/>
      <c r="H16" s="96"/>
      <c r="I16" s="90"/>
      <c r="J16" s="96"/>
      <c r="K16" s="97"/>
      <c r="L16" s="96"/>
      <c r="M16" s="90"/>
      <c r="N16" s="96"/>
      <c r="O16" s="97"/>
      <c r="P16" s="96"/>
      <c r="Q16" s="90"/>
      <c r="R16" s="96"/>
      <c r="S16" s="97"/>
      <c r="T16" s="96"/>
      <c r="U16" s="90"/>
      <c r="V16" s="129"/>
      <c r="X16" s="129"/>
      <c r="Y16" s="129"/>
      <c r="Z16" s="129"/>
      <c r="AA16" s="129"/>
      <c r="AB16" s="129"/>
      <c r="AC16" s="129"/>
      <c r="AD16" s="129"/>
    </row>
    <row r="17" spans="2:30" ht="3.75" customHeight="1">
      <c r="B17" s="101"/>
      <c r="C17" s="90"/>
      <c r="D17" s="98"/>
      <c r="E17" s="88"/>
      <c r="F17" s="93"/>
      <c r="G17" s="93"/>
      <c r="H17" s="93"/>
      <c r="I17" s="90"/>
      <c r="J17" s="93"/>
      <c r="K17" s="93"/>
      <c r="L17" s="93"/>
      <c r="M17" s="90"/>
      <c r="N17" s="93"/>
      <c r="O17" s="93"/>
      <c r="P17" s="93"/>
      <c r="Q17" s="90"/>
      <c r="R17" s="93"/>
      <c r="S17" s="93"/>
      <c r="T17" s="93"/>
      <c r="U17" s="90"/>
      <c r="V17" s="129"/>
      <c r="X17" s="129"/>
      <c r="Y17" s="129"/>
      <c r="Z17" s="129"/>
      <c r="AA17" s="129"/>
      <c r="AB17" s="129"/>
      <c r="AC17" s="129"/>
      <c r="AD17" s="129"/>
    </row>
    <row r="18" spans="2:30" ht="12" customHeight="1">
      <c r="B18" s="101"/>
      <c r="C18" s="90"/>
      <c r="D18" s="99" t="s">
        <v>403</v>
      </c>
      <c r="E18" s="100"/>
      <c r="F18" s="93"/>
      <c r="G18" s="93"/>
      <c r="H18" s="93"/>
      <c r="I18" s="90"/>
      <c r="J18" s="93"/>
      <c r="K18" s="93"/>
      <c r="L18" s="93"/>
      <c r="M18" s="90"/>
      <c r="N18" s="93"/>
      <c r="O18" s="93"/>
      <c r="P18" s="93"/>
      <c r="Q18" s="90"/>
      <c r="R18" s="93"/>
      <c r="S18" s="93"/>
      <c r="T18" s="93"/>
      <c r="U18" s="90"/>
      <c r="V18" s="129"/>
      <c r="X18" s="129"/>
      <c r="Y18" s="129"/>
      <c r="Z18" s="129"/>
      <c r="AA18" s="129"/>
      <c r="AB18" s="129"/>
      <c r="AC18" s="129"/>
      <c r="AD18" s="129"/>
    </row>
    <row r="19" spans="2:30" ht="12" customHeight="1">
      <c r="B19" s="101"/>
      <c r="C19" s="90"/>
      <c r="D19" s="98" t="s">
        <v>404</v>
      </c>
      <c r="E19" s="95" t="s">
        <v>405</v>
      </c>
      <c r="F19" s="92"/>
      <c r="G19" s="93"/>
      <c r="H19" s="92"/>
      <c r="I19" s="90"/>
      <c r="J19" s="92"/>
      <c r="K19" s="93"/>
      <c r="L19" s="92"/>
      <c r="M19" s="90"/>
      <c r="N19" s="92"/>
      <c r="O19" s="93"/>
      <c r="P19" s="92"/>
      <c r="Q19" s="90"/>
      <c r="R19" s="92"/>
      <c r="S19" s="93"/>
      <c r="T19" s="92"/>
      <c r="U19" s="90"/>
      <c r="V19" s="129"/>
      <c r="X19" s="129"/>
      <c r="Y19" s="129"/>
      <c r="Z19" s="129"/>
      <c r="AA19" s="129"/>
      <c r="AB19" s="129"/>
      <c r="AC19" s="129"/>
      <c r="AD19" s="129"/>
    </row>
    <row r="20" spans="2:30" ht="12" customHeight="1">
      <c r="B20" s="101"/>
      <c r="C20" s="90"/>
      <c r="D20" s="98" t="s">
        <v>406</v>
      </c>
      <c r="E20" s="95" t="s">
        <v>407</v>
      </c>
      <c r="F20" s="92"/>
      <c r="G20" s="93"/>
      <c r="H20" s="92"/>
      <c r="I20" s="90"/>
      <c r="J20" s="92"/>
      <c r="K20" s="93"/>
      <c r="L20" s="92"/>
      <c r="M20" s="90"/>
      <c r="N20" s="92"/>
      <c r="O20" s="93"/>
      <c r="P20" s="92"/>
      <c r="Q20" s="90"/>
      <c r="R20" s="92"/>
      <c r="S20" s="93"/>
      <c r="T20" s="92"/>
      <c r="U20" s="90"/>
      <c r="V20" s="129"/>
      <c r="X20" s="129"/>
      <c r="Y20" s="129"/>
      <c r="Z20" s="129"/>
      <c r="AA20" s="129"/>
      <c r="AB20" s="129"/>
      <c r="AC20" s="129"/>
      <c r="AD20" s="129"/>
    </row>
    <row r="21" spans="2:30" ht="12" customHeight="1">
      <c r="B21" s="101"/>
      <c r="C21" s="90"/>
      <c r="D21" s="98" t="s">
        <v>408</v>
      </c>
      <c r="E21" s="95" t="s">
        <v>409</v>
      </c>
      <c r="F21" s="92"/>
      <c r="G21" s="93"/>
      <c r="H21" s="92"/>
      <c r="I21" s="90"/>
      <c r="J21" s="92"/>
      <c r="K21" s="93"/>
      <c r="L21" s="92"/>
      <c r="M21" s="90"/>
      <c r="N21" s="92"/>
      <c r="O21" s="93"/>
      <c r="P21" s="92"/>
      <c r="Q21" s="90"/>
      <c r="R21" s="92"/>
      <c r="S21" s="93"/>
      <c r="T21" s="92"/>
      <c r="U21" s="90"/>
      <c r="V21" s="129"/>
      <c r="X21" s="129"/>
      <c r="Y21" s="129"/>
      <c r="Z21" s="129"/>
      <c r="AA21" s="129"/>
      <c r="AB21" s="129"/>
      <c r="AC21" s="129"/>
      <c r="AD21" s="129"/>
    </row>
    <row r="22" spans="2:30" ht="12" customHeight="1">
      <c r="B22" s="101"/>
      <c r="C22" s="90"/>
      <c r="D22" s="98" t="s">
        <v>410</v>
      </c>
      <c r="E22" s="95" t="s">
        <v>411</v>
      </c>
      <c r="F22" s="92"/>
      <c r="G22" s="93"/>
      <c r="H22" s="92"/>
      <c r="I22" s="90"/>
      <c r="J22" s="92"/>
      <c r="K22" s="93"/>
      <c r="L22" s="92"/>
      <c r="M22" s="90"/>
      <c r="N22" s="92"/>
      <c r="O22" s="93"/>
      <c r="P22" s="92"/>
      <c r="Q22" s="90"/>
      <c r="R22" s="92"/>
      <c r="S22" s="93"/>
      <c r="T22" s="92"/>
      <c r="U22" s="90"/>
      <c r="V22" s="129"/>
      <c r="X22" s="129"/>
      <c r="Y22" s="129"/>
      <c r="Z22" s="129"/>
      <c r="AA22" s="129"/>
      <c r="AB22" s="129"/>
      <c r="AC22" s="129"/>
      <c r="AD22" s="129"/>
    </row>
    <row r="23" spans="2:30" ht="12" customHeight="1">
      <c r="B23" s="101"/>
      <c r="C23" s="90"/>
      <c r="D23" s="98" t="s">
        <v>412</v>
      </c>
      <c r="E23" s="95" t="s">
        <v>413</v>
      </c>
      <c r="F23" s="92"/>
      <c r="G23" s="93"/>
      <c r="H23" s="92"/>
      <c r="I23" s="90"/>
      <c r="J23" s="92"/>
      <c r="K23" s="93"/>
      <c r="L23" s="92"/>
      <c r="M23" s="90"/>
      <c r="N23" s="92"/>
      <c r="O23" s="93"/>
      <c r="P23" s="92"/>
      <c r="Q23" s="90"/>
      <c r="R23" s="92"/>
      <c r="S23" s="93"/>
      <c r="T23" s="92"/>
      <c r="U23" s="90"/>
      <c r="V23" s="129"/>
      <c r="X23" s="129"/>
      <c r="Y23" s="129"/>
      <c r="Z23" s="129"/>
      <c r="AA23" s="129"/>
      <c r="AB23" s="129"/>
      <c r="AC23" s="129"/>
      <c r="AD23" s="129"/>
    </row>
    <row r="24" spans="2:30" ht="12" customHeight="1">
      <c r="B24" s="101"/>
      <c r="C24" s="90"/>
      <c r="D24" s="98" t="s">
        <v>414</v>
      </c>
      <c r="E24" s="95" t="s">
        <v>415</v>
      </c>
      <c r="F24" s="92"/>
      <c r="G24" s="93"/>
      <c r="H24" s="92"/>
      <c r="I24" s="90"/>
      <c r="J24" s="92"/>
      <c r="K24" s="93"/>
      <c r="L24" s="92"/>
      <c r="M24" s="90"/>
      <c r="N24" s="92"/>
      <c r="O24" s="93"/>
      <c r="P24" s="92"/>
      <c r="Q24" s="90"/>
      <c r="R24" s="92"/>
      <c r="S24" s="93"/>
      <c r="T24" s="92"/>
      <c r="U24" s="90"/>
      <c r="V24" s="129"/>
      <c r="X24" s="129"/>
      <c r="Y24" s="129"/>
      <c r="Z24" s="129"/>
      <c r="AA24" s="129"/>
      <c r="AB24" s="129"/>
      <c r="AC24" s="129"/>
      <c r="AD24" s="129"/>
    </row>
    <row r="25" spans="2:30" ht="12" customHeight="1">
      <c r="B25" s="101"/>
      <c r="C25" s="90"/>
      <c r="D25" s="98" t="s">
        <v>416</v>
      </c>
      <c r="E25" s="95" t="s">
        <v>417</v>
      </c>
      <c r="F25" s="92"/>
      <c r="G25" s="93"/>
      <c r="H25" s="92"/>
      <c r="I25" s="90"/>
      <c r="J25" s="92"/>
      <c r="K25" s="93"/>
      <c r="L25" s="92"/>
      <c r="M25" s="90"/>
      <c r="N25" s="92"/>
      <c r="O25" s="93"/>
      <c r="P25" s="92"/>
      <c r="Q25" s="90"/>
      <c r="R25" s="92"/>
      <c r="S25" s="93"/>
      <c r="T25" s="92"/>
      <c r="U25" s="90"/>
      <c r="V25" s="129"/>
      <c r="X25" s="129"/>
      <c r="Y25" s="129"/>
      <c r="Z25" s="129"/>
      <c r="AA25" s="129"/>
      <c r="AB25" s="129"/>
      <c r="AC25" s="129"/>
      <c r="AD25" s="129"/>
    </row>
    <row r="26" spans="2:30" ht="12" customHeight="1">
      <c r="B26" s="101"/>
      <c r="C26" s="90"/>
      <c r="D26" s="98" t="s">
        <v>418</v>
      </c>
      <c r="E26" s="95" t="s">
        <v>419</v>
      </c>
      <c r="F26" s="92"/>
      <c r="G26" s="93"/>
      <c r="H26" s="92"/>
      <c r="I26" s="90"/>
      <c r="J26" s="92"/>
      <c r="K26" s="93"/>
      <c r="L26" s="92"/>
      <c r="M26" s="90"/>
      <c r="N26" s="92"/>
      <c r="O26" s="93"/>
      <c r="P26" s="92"/>
      <c r="Q26" s="90"/>
      <c r="R26" s="92"/>
      <c r="S26" s="93"/>
      <c r="T26" s="92"/>
      <c r="U26" s="90"/>
      <c r="V26" s="129"/>
      <c r="X26" s="129"/>
      <c r="Y26" s="129"/>
      <c r="Z26" s="129"/>
      <c r="AA26" s="129"/>
      <c r="AB26" s="129"/>
      <c r="AC26" s="129"/>
      <c r="AD26" s="129"/>
    </row>
    <row r="27" spans="2:30" ht="12" customHeight="1">
      <c r="B27" s="101"/>
      <c r="C27" s="90"/>
      <c r="D27" s="98" t="s">
        <v>420</v>
      </c>
      <c r="E27" s="95" t="s">
        <v>421</v>
      </c>
      <c r="F27" s="92"/>
      <c r="G27" s="93"/>
      <c r="H27" s="92"/>
      <c r="I27" s="90"/>
      <c r="J27" s="92"/>
      <c r="K27" s="93"/>
      <c r="L27" s="92"/>
      <c r="M27" s="90"/>
      <c r="N27" s="92"/>
      <c r="O27" s="93"/>
      <c r="P27" s="92"/>
      <c r="Q27" s="90"/>
      <c r="R27" s="92"/>
      <c r="S27" s="93"/>
      <c r="T27" s="92"/>
      <c r="U27" s="90"/>
      <c r="V27" s="129"/>
      <c r="X27" s="129"/>
      <c r="Y27" s="129"/>
      <c r="Z27" s="129"/>
      <c r="AA27" s="129"/>
      <c r="AB27" s="129"/>
      <c r="AC27" s="129"/>
      <c r="AD27" s="129"/>
    </row>
    <row r="28" spans="2:30" ht="12" customHeight="1">
      <c r="B28" s="101"/>
      <c r="C28" s="90"/>
      <c r="D28" s="98" t="s">
        <v>422</v>
      </c>
      <c r="E28" s="95" t="s">
        <v>423</v>
      </c>
      <c r="F28" s="92"/>
      <c r="G28" s="93"/>
      <c r="H28" s="92"/>
      <c r="I28" s="90"/>
      <c r="J28" s="92"/>
      <c r="K28" s="93"/>
      <c r="L28" s="92"/>
      <c r="M28" s="90"/>
      <c r="N28" s="92"/>
      <c r="O28" s="93"/>
      <c r="P28" s="92"/>
      <c r="Q28" s="90"/>
      <c r="R28" s="92"/>
      <c r="S28" s="93"/>
      <c r="T28" s="92"/>
      <c r="U28" s="90"/>
      <c r="V28" s="129"/>
      <c r="X28" s="129"/>
      <c r="Y28" s="129"/>
      <c r="Z28" s="129"/>
      <c r="AA28" s="129"/>
      <c r="AB28" s="129"/>
      <c r="AC28" s="129"/>
      <c r="AD28" s="129"/>
    </row>
    <row r="29" spans="2:30" ht="12" customHeight="1">
      <c r="B29" s="101"/>
      <c r="C29" s="90"/>
      <c r="D29" s="98" t="s">
        <v>424</v>
      </c>
      <c r="E29" s="95" t="s">
        <v>425</v>
      </c>
      <c r="F29" s="92"/>
      <c r="G29" s="93"/>
      <c r="H29" s="92"/>
      <c r="I29" s="90"/>
      <c r="J29" s="92"/>
      <c r="K29" s="93"/>
      <c r="L29" s="92"/>
      <c r="M29" s="90"/>
      <c r="N29" s="92"/>
      <c r="O29" s="93"/>
      <c r="P29" s="92"/>
      <c r="Q29" s="90"/>
      <c r="R29" s="92"/>
      <c r="S29" s="93"/>
      <c r="T29" s="92"/>
      <c r="U29" s="90"/>
      <c r="V29" s="129"/>
      <c r="X29" s="129"/>
      <c r="Y29" s="129"/>
      <c r="Z29" s="129"/>
      <c r="AA29" s="129"/>
      <c r="AB29" s="129"/>
      <c r="AC29" s="129"/>
      <c r="AD29" s="129"/>
    </row>
    <row r="30" spans="2:30" ht="12" customHeight="1">
      <c r="B30" s="101"/>
      <c r="C30" s="90"/>
      <c r="D30" s="98" t="s">
        <v>426</v>
      </c>
      <c r="E30" s="95" t="s">
        <v>427</v>
      </c>
      <c r="F30" s="92"/>
      <c r="G30" s="93"/>
      <c r="H30" s="92"/>
      <c r="I30" s="90"/>
      <c r="J30" s="92"/>
      <c r="K30" s="93"/>
      <c r="L30" s="92"/>
      <c r="M30" s="90"/>
      <c r="N30" s="92"/>
      <c r="O30" s="93"/>
      <c r="P30" s="92"/>
      <c r="Q30" s="90"/>
      <c r="R30" s="92"/>
      <c r="S30" s="93"/>
      <c r="T30" s="92"/>
      <c r="U30" s="90"/>
      <c r="V30" s="129"/>
      <c r="X30" s="129"/>
      <c r="Y30" s="129"/>
      <c r="Z30" s="129"/>
      <c r="AA30" s="129"/>
      <c r="AB30" s="129"/>
      <c r="AC30" s="129"/>
      <c r="AD30" s="129"/>
    </row>
    <row r="31" spans="2:30" ht="12" customHeight="1">
      <c r="B31" s="101"/>
      <c r="C31" s="90"/>
      <c r="D31" s="98" t="s">
        <v>428</v>
      </c>
      <c r="E31" s="95" t="s">
        <v>429</v>
      </c>
      <c r="F31" s="92"/>
      <c r="G31" s="93"/>
      <c r="H31" s="92"/>
      <c r="I31" s="90"/>
      <c r="J31" s="92"/>
      <c r="K31" s="93"/>
      <c r="L31" s="92"/>
      <c r="M31" s="90"/>
      <c r="N31" s="92"/>
      <c r="O31" s="93"/>
      <c r="P31" s="92"/>
      <c r="Q31" s="90"/>
      <c r="R31" s="92"/>
      <c r="S31" s="93"/>
      <c r="T31" s="92"/>
      <c r="U31" s="90"/>
      <c r="V31" s="129"/>
      <c r="X31" s="129"/>
      <c r="Y31" s="129"/>
      <c r="Z31" s="129"/>
      <c r="AA31" s="129"/>
      <c r="AB31" s="129"/>
      <c r="AC31" s="129"/>
      <c r="AD31" s="129"/>
    </row>
    <row r="32" spans="2:30" ht="12" customHeight="1">
      <c r="B32" s="101"/>
      <c r="C32" s="90"/>
      <c r="D32" s="98" t="s">
        <v>430</v>
      </c>
      <c r="E32" s="95" t="s">
        <v>431</v>
      </c>
      <c r="F32" s="92"/>
      <c r="G32" s="93"/>
      <c r="H32" s="92"/>
      <c r="I32" s="90"/>
      <c r="J32" s="92"/>
      <c r="K32" s="93"/>
      <c r="L32" s="92"/>
      <c r="M32" s="90"/>
      <c r="N32" s="92"/>
      <c r="O32" s="93"/>
      <c r="P32" s="92"/>
      <c r="Q32" s="90"/>
      <c r="R32" s="92"/>
      <c r="S32" s="93"/>
      <c r="T32" s="92"/>
      <c r="U32" s="90"/>
      <c r="V32" s="129"/>
      <c r="X32" s="129"/>
      <c r="Y32" s="129"/>
      <c r="Z32" s="129"/>
      <c r="AA32" s="129"/>
      <c r="AB32" s="129"/>
      <c r="AC32" s="129"/>
      <c r="AD32" s="129"/>
    </row>
    <row r="33" spans="2:30" ht="12" customHeight="1">
      <c r="B33" s="101"/>
      <c r="C33" s="90"/>
      <c r="D33" s="98" t="s">
        <v>432</v>
      </c>
      <c r="E33" s="95" t="s">
        <v>433</v>
      </c>
      <c r="F33" s="92"/>
      <c r="G33" s="93"/>
      <c r="H33" s="92"/>
      <c r="I33" s="90"/>
      <c r="J33" s="92"/>
      <c r="K33" s="93"/>
      <c r="L33" s="92"/>
      <c r="M33" s="90"/>
      <c r="N33" s="92"/>
      <c r="O33" s="93"/>
      <c r="P33" s="92"/>
      <c r="Q33" s="90"/>
      <c r="R33" s="92"/>
      <c r="S33" s="93"/>
      <c r="T33" s="92"/>
      <c r="U33" s="90"/>
      <c r="V33" s="129"/>
      <c r="X33" s="129"/>
      <c r="Y33" s="129"/>
      <c r="Z33" s="129"/>
      <c r="AA33" s="129"/>
      <c r="AB33" s="129"/>
      <c r="AC33" s="129"/>
      <c r="AD33" s="129"/>
    </row>
    <row r="34" spans="2:30" ht="12" customHeight="1">
      <c r="B34" s="101"/>
      <c r="C34" s="90"/>
      <c r="D34" s="98" t="s">
        <v>434</v>
      </c>
      <c r="E34" s="95" t="s">
        <v>435</v>
      </c>
      <c r="F34" s="92"/>
      <c r="G34" s="93"/>
      <c r="H34" s="92"/>
      <c r="I34" s="90"/>
      <c r="J34" s="92"/>
      <c r="K34" s="93"/>
      <c r="L34" s="92"/>
      <c r="M34" s="90"/>
      <c r="N34" s="92"/>
      <c r="O34" s="93"/>
      <c r="P34" s="92"/>
      <c r="Q34" s="90"/>
      <c r="R34" s="92"/>
      <c r="S34" s="93"/>
      <c r="T34" s="92"/>
      <c r="U34" s="90"/>
      <c r="V34" s="129"/>
      <c r="X34" s="129"/>
      <c r="Y34" s="129"/>
      <c r="Z34" s="129"/>
      <c r="AA34" s="129"/>
      <c r="AB34" s="129"/>
      <c r="AC34" s="129"/>
      <c r="AD34" s="129"/>
    </row>
    <row r="35" spans="2:30" ht="17.100000000000001" customHeight="1">
      <c r="B35" s="101"/>
      <c r="C35" s="90"/>
      <c r="D35" s="98"/>
      <c r="E35" s="95"/>
      <c r="F35" s="93"/>
      <c r="G35" s="93"/>
      <c r="H35" s="93"/>
      <c r="I35" s="90"/>
      <c r="J35" s="93"/>
      <c r="K35" s="93"/>
      <c r="L35" s="93"/>
      <c r="M35" s="90"/>
      <c r="N35" s="93"/>
      <c r="O35" s="93"/>
      <c r="P35" s="93"/>
      <c r="Q35" s="90"/>
      <c r="R35" s="93"/>
      <c r="S35" s="93"/>
      <c r="T35" s="93"/>
      <c r="U35" s="90"/>
      <c r="V35" s="129"/>
      <c r="X35" s="129"/>
      <c r="Y35" s="129"/>
      <c r="Z35" s="129"/>
      <c r="AA35" s="129"/>
      <c r="AB35" s="129"/>
      <c r="AC35" s="129"/>
      <c r="AD35" s="129"/>
    </row>
    <row r="36" spans="2:30" ht="11.1" customHeight="1">
      <c r="B36" s="101"/>
      <c r="C36" s="137"/>
      <c r="D36" s="137"/>
      <c r="E36" s="138"/>
      <c r="F36" s="139"/>
      <c r="G36" s="139"/>
      <c r="H36" s="139"/>
      <c r="I36" s="137"/>
      <c r="J36" s="139"/>
      <c r="K36" s="139"/>
      <c r="L36" s="139"/>
      <c r="M36" s="137"/>
      <c r="N36" s="139"/>
      <c r="O36" s="139"/>
      <c r="P36" s="139"/>
      <c r="Q36" s="137"/>
      <c r="R36" s="139"/>
      <c r="S36" s="139"/>
      <c r="T36" s="139"/>
      <c r="U36" s="137"/>
      <c r="V36" s="129"/>
      <c r="X36" s="129"/>
      <c r="Y36" s="129"/>
      <c r="Z36" s="129"/>
      <c r="AA36" s="129"/>
      <c r="AB36" s="129"/>
      <c r="AC36" s="129"/>
      <c r="AD36" s="129"/>
    </row>
    <row r="37" spans="2:30" ht="14.1" customHeight="1">
      <c r="B37" s="101"/>
      <c r="C37" s="145"/>
      <c r="D37" s="146"/>
      <c r="E37" s="144"/>
      <c r="F37" s="147"/>
      <c r="G37" s="147"/>
      <c r="H37" s="147"/>
      <c r="I37" s="145"/>
      <c r="J37" s="147"/>
      <c r="K37" s="147"/>
      <c r="L37" s="147"/>
      <c r="M37" s="145"/>
      <c r="N37" s="147"/>
      <c r="O37" s="147"/>
      <c r="P37" s="147"/>
      <c r="Q37" s="145"/>
      <c r="R37" s="147"/>
      <c r="S37" s="147"/>
      <c r="T37" s="147"/>
      <c r="U37" s="145"/>
      <c r="V37" s="129"/>
      <c r="X37" s="129"/>
      <c r="Y37" s="129"/>
      <c r="Z37" s="129"/>
      <c r="AA37" s="129"/>
      <c r="AB37" s="129"/>
      <c r="AC37" s="129"/>
      <c r="AD37" s="129"/>
    </row>
    <row r="38" spans="2:30" ht="18" customHeight="1">
      <c r="B38" s="101"/>
      <c r="C38" s="259" t="s">
        <v>436</v>
      </c>
      <c r="D38" s="259"/>
      <c r="E38" s="259"/>
      <c r="F38" s="148"/>
      <c r="G38" s="147"/>
      <c r="H38" s="148"/>
      <c r="I38" s="145"/>
      <c r="J38" s="148"/>
      <c r="K38" s="147"/>
      <c r="L38" s="148"/>
      <c r="M38" s="145"/>
      <c r="N38" s="148"/>
      <c r="O38" s="147"/>
      <c r="P38" s="148"/>
      <c r="Q38" s="145"/>
      <c r="R38" s="148"/>
      <c r="S38" s="147"/>
      <c r="T38" s="148"/>
      <c r="U38" s="145"/>
      <c r="V38" s="129"/>
      <c r="X38" s="129"/>
      <c r="Y38" s="129"/>
      <c r="Z38" s="129"/>
      <c r="AA38" s="129"/>
      <c r="AB38" s="129"/>
      <c r="AC38" s="129"/>
      <c r="AD38" s="129"/>
    </row>
    <row r="39" spans="2:30" ht="7.5" customHeight="1">
      <c r="B39" s="101"/>
      <c r="C39" s="140"/>
      <c r="D39" s="140"/>
      <c r="E39" s="140"/>
      <c r="F39" s="148"/>
      <c r="G39" s="147"/>
      <c r="H39" s="148"/>
      <c r="I39" s="145"/>
      <c r="J39" s="148"/>
      <c r="K39" s="147"/>
      <c r="L39" s="148"/>
      <c r="M39" s="145"/>
      <c r="N39" s="148"/>
      <c r="O39" s="147"/>
      <c r="P39" s="148"/>
      <c r="Q39" s="145"/>
      <c r="R39" s="148"/>
      <c r="S39" s="147"/>
      <c r="T39" s="148"/>
      <c r="U39" s="145"/>
      <c r="V39" s="129"/>
      <c r="X39" s="129"/>
      <c r="Y39" s="129"/>
      <c r="Z39" s="129"/>
      <c r="AA39" s="129"/>
      <c r="AB39" s="129"/>
      <c r="AC39" s="129"/>
      <c r="AD39" s="129"/>
    </row>
    <row r="40" spans="2:30" ht="12" customHeight="1">
      <c r="B40" s="101"/>
      <c r="C40" s="140"/>
      <c r="D40" s="141" t="s">
        <v>437</v>
      </c>
      <c r="E40" s="142" t="s">
        <v>438</v>
      </c>
      <c r="F40" s="102"/>
      <c r="G40" s="149"/>
      <c r="H40" s="102"/>
      <c r="I40" s="145"/>
      <c r="J40" s="102"/>
      <c r="K40" s="149"/>
      <c r="L40" s="102"/>
      <c r="M40" s="145"/>
      <c r="N40" s="102"/>
      <c r="O40" s="149"/>
      <c r="P40" s="102"/>
      <c r="Q40" s="145"/>
      <c r="R40" s="102"/>
      <c r="S40" s="149"/>
      <c r="T40" s="102"/>
      <c r="U40" s="145"/>
      <c r="V40" s="129"/>
      <c r="X40" s="129"/>
      <c r="Y40" s="129"/>
      <c r="Z40" s="129"/>
      <c r="AA40" s="129"/>
      <c r="AB40" s="129"/>
      <c r="AC40" s="129"/>
      <c r="AD40" s="129"/>
    </row>
    <row r="41" spans="2:30" ht="12" customHeight="1">
      <c r="B41" s="101"/>
      <c r="C41" s="143"/>
      <c r="D41" s="152" t="s">
        <v>439</v>
      </c>
      <c r="E41" s="144"/>
      <c r="F41" s="148"/>
      <c r="G41" s="148"/>
      <c r="H41" s="148"/>
      <c r="I41" s="145"/>
      <c r="J41" s="148"/>
      <c r="K41" s="148"/>
      <c r="L41" s="148"/>
      <c r="M41" s="145"/>
      <c r="N41" s="148"/>
      <c r="O41" s="148"/>
      <c r="P41" s="148"/>
      <c r="Q41" s="145"/>
      <c r="R41" s="148"/>
      <c r="S41" s="148"/>
      <c r="T41" s="148"/>
      <c r="U41" s="145"/>
      <c r="V41" s="129"/>
      <c r="X41" s="129"/>
      <c r="Y41" s="129"/>
      <c r="Z41" s="129"/>
      <c r="AA41" s="129"/>
      <c r="AB41" s="129"/>
      <c r="AC41" s="129"/>
      <c r="AD41" s="129"/>
    </row>
    <row r="42" spans="2:30" ht="12" customHeight="1">
      <c r="B42" s="101"/>
      <c r="C42" s="145"/>
      <c r="D42" s="146" t="s">
        <v>440</v>
      </c>
      <c r="E42" s="144" t="s">
        <v>441</v>
      </c>
      <c r="F42" s="92"/>
      <c r="G42" s="147"/>
      <c r="H42" s="92"/>
      <c r="I42" s="145"/>
      <c r="J42" s="92"/>
      <c r="K42" s="147"/>
      <c r="L42" s="92"/>
      <c r="M42" s="145"/>
      <c r="N42" s="92"/>
      <c r="O42" s="147"/>
      <c r="P42" s="92"/>
      <c r="Q42" s="145"/>
      <c r="R42" s="92"/>
      <c r="S42" s="147"/>
      <c r="T42" s="92"/>
      <c r="U42" s="145"/>
      <c r="V42" s="129"/>
      <c r="X42" s="129"/>
      <c r="Y42" s="129"/>
      <c r="Z42" s="129"/>
      <c r="AA42" s="129"/>
      <c r="AB42" s="129"/>
      <c r="AC42" s="129"/>
      <c r="AD42" s="129"/>
    </row>
    <row r="43" spans="2:30" ht="12" customHeight="1">
      <c r="B43" s="101"/>
      <c r="C43" s="145"/>
      <c r="D43" s="146" t="s">
        <v>442</v>
      </c>
      <c r="E43" s="144" t="s">
        <v>443</v>
      </c>
      <c r="F43" s="92"/>
      <c r="G43" s="147"/>
      <c r="H43" s="92"/>
      <c r="I43" s="145"/>
      <c r="J43" s="92"/>
      <c r="K43" s="147"/>
      <c r="L43" s="92"/>
      <c r="M43" s="145"/>
      <c r="N43" s="92"/>
      <c r="O43" s="147"/>
      <c r="P43" s="92"/>
      <c r="Q43" s="145"/>
      <c r="R43" s="92"/>
      <c r="S43" s="147"/>
      <c r="T43" s="92"/>
      <c r="U43" s="145"/>
      <c r="V43" s="129"/>
      <c r="X43" s="129"/>
      <c r="Y43" s="129"/>
      <c r="Z43" s="129"/>
      <c r="AA43" s="129"/>
      <c r="AB43" s="129"/>
      <c r="AC43" s="129"/>
      <c r="AD43" s="129"/>
    </row>
    <row r="44" spans="2:30" ht="12" customHeight="1">
      <c r="B44" s="101"/>
      <c r="C44" s="145"/>
      <c r="D44" s="146" t="s">
        <v>444</v>
      </c>
      <c r="E44" s="144" t="s">
        <v>445</v>
      </c>
      <c r="F44" s="92"/>
      <c r="G44" s="147"/>
      <c r="H44" s="92"/>
      <c r="I44" s="145"/>
      <c r="J44" s="92"/>
      <c r="K44" s="147"/>
      <c r="L44" s="92"/>
      <c r="M44" s="145"/>
      <c r="N44" s="92"/>
      <c r="O44" s="147"/>
      <c r="P44" s="92"/>
      <c r="Q44" s="145"/>
      <c r="R44" s="92"/>
      <c r="S44" s="147"/>
      <c r="T44" s="92"/>
      <c r="U44" s="145"/>
      <c r="V44" s="129"/>
      <c r="X44" s="129"/>
      <c r="Y44" s="129"/>
      <c r="Z44" s="129"/>
      <c r="AA44" s="129"/>
      <c r="AB44" s="129"/>
      <c r="AC44" s="129"/>
      <c r="AD44" s="129"/>
    </row>
    <row r="45" spans="2:30" ht="12" customHeight="1">
      <c r="B45" s="101"/>
      <c r="C45" s="145"/>
      <c r="D45" s="146" t="s">
        <v>446</v>
      </c>
      <c r="E45" s="144" t="s">
        <v>447</v>
      </c>
      <c r="F45" s="92"/>
      <c r="G45" s="147"/>
      <c r="H45" s="92"/>
      <c r="I45" s="145"/>
      <c r="J45" s="92"/>
      <c r="K45" s="147"/>
      <c r="L45" s="92"/>
      <c r="M45" s="145"/>
      <c r="N45" s="92"/>
      <c r="O45" s="147"/>
      <c r="P45" s="92"/>
      <c r="Q45" s="145"/>
      <c r="R45" s="92"/>
      <c r="S45" s="147"/>
      <c r="T45" s="92"/>
      <c r="U45" s="145"/>
      <c r="V45" s="129"/>
      <c r="X45" s="129"/>
      <c r="Y45" s="129"/>
      <c r="Z45" s="129"/>
      <c r="AA45" s="129"/>
      <c r="AB45" s="129"/>
      <c r="AC45" s="129"/>
      <c r="AD45" s="129"/>
    </row>
    <row r="46" spans="2:30" ht="12" customHeight="1">
      <c r="B46" s="101"/>
      <c r="C46" s="145"/>
      <c r="D46" s="146" t="s">
        <v>448</v>
      </c>
      <c r="E46" s="144" t="s">
        <v>449</v>
      </c>
      <c r="F46" s="92"/>
      <c r="G46" s="147"/>
      <c r="H46" s="92"/>
      <c r="I46" s="145"/>
      <c r="J46" s="92"/>
      <c r="K46" s="147"/>
      <c r="L46" s="92"/>
      <c r="M46" s="145"/>
      <c r="N46" s="92"/>
      <c r="O46" s="147"/>
      <c r="P46" s="92"/>
      <c r="Q46" s="145"/>
      <c r="R46" s="92"/>
      <c r="S46" s="147"/>
      <c r="T46" s="92"/>
      <c r="U46" s="145"/>
      <c r="V46" s="129"/>
      <c r="X46" s="129"/>
      <c r="Y46" s="129"/>
      <c r="Z46" s="129"/>
      <c r="AA46" s="129"/>
      <c r="AB46" s="129"/>
      <c r="AC46" s="129"/>
      <c r="AD46" s="129"/>
    </row>
    <row r="47" spans="2:30" ht="12" customHeight="1">
      <c r="B47" s="101"/>
      <c r="C47" s="145"/>
      <c r="D47" s="146" t="s">
        <v>450</v>
      </c>
      <c r="E47" s="144" t="s">
        <v>451</v>
      </c>
      <c r="F47" s="92"/>
      <c r="G47" s="147"/>
      <c r="H47" s="92"/>
      <c r="I47" s="145"/>
      <c r="J47" s="92"/>
      <c r="K47" s="147"/>
      <c r="L47" s="92"/>
      <c r="M47" s="145"/>
      <c r="N47" s="92"/>
      <c r="O47" s="147"/>
      <c r="P47" s="92"/>
      <c r="Q47" s="145"/>
      <c r="R47" s="92"/>
      <c r="S47" s="147"/>
      <c r="T47" s="92"/>
      <c r="U47" s="145"/>
      <c r="V47" s="129"/>
      <c r="X47" s="129"/>
      <c r="Y47" s="129"/>
      <c r="Z47" s="129"/>
      <c r="AA47" s="129"/>
      <c r="AB47" s="129"/>
      <c r="AC47" s="129"/>
      <c r="AD47" s="129"/>
    </row>
    <row r="48" spans="2:30" ht="12" customHeight="1">
      <c r="B48" s="101"/>
      <c r="C48" s="145"/>
      <c r="D48" s="146" t="s">
        <v>452</v>
      </c>
      <c r="E48" s="144" t="s">
        <v>453</v>
      </c>
      <c r="F48" s="92"/>
      <c r="G48" s="147"/>
      <c r="H48" s="92"/>
      <c r="I48" s="145"/>
      <c r="J48" s="92"/>
      <c r="K48" s="147"/>
      <c r="L48" s="92"/>
      <c r="M48" s="145"/>
      <c r="N48" s="92"/>
      <c r="O48" s="147"/>
      <c r="P48" s="92"/>
      <c r="Q48" s="145"/>
      <c r="R48" s="92"/>
      <c r="S48" s="147"/>
      <c r="T48" s="92"/>
      <c r="U48" s="145"/>
      <c r="V48" s="129"/>
      <c r="X48" s="129"/>
      <c r="Y48" s="129"/>
      <c r="Z48" s="129"/>
      <c r="AA48" s="129"/>
      <c r="AB48" s="129"/>
      <c r="AC48" s="129"/>
      <c r="AD48" s="129"/>
    </row>
    <row r="49" spans="2:30" ht="12" customHeight="1">
      <c r="B49" s="101"/>
      <c r="C49" s="145"/>
      <c r="D49" s="146" t="s">
        <v>454</v>
      </c>
      <c r="E49" s="144" t="s">
        <v>455</v>
      </c>
      <c r="F49" s="92"/>
      <c r="G49" s="147"/>
      <c r="H49" s="92"/>
      <c r="I49" s="145"/>
      <c r="J49" s="92"/>
      <c r="K49" s="147"/>
      <c r="L49" s="92"/>
      <c r="M49" s="145"/>
      <c r="N49" s="92"/>
      <c r="O49" s="147"/>
      <c r="P49" s="92"/>
      <c r="Q49" s="145"/>
      <c r="R49" s="92"/>
      <c r="S49" s="147"/>
      <c r="T49" s="92"/>
      <c r="U49" s="145"/>
      <c r="V49" s="129"/>
      <c r="X49" s="129"/>
      <c r="Y49" s="129"/>
      <c r="Z49" s="129"/>
      <c r="AA49" s="129"/>
      <c r="AB49" s="129"/>
      <c r="AC49" s="129"/>
      <c r="AD49" s="129"/>
    </row>
    <row r="50" spans="2:30" ht="12" customHeight="1">
      <c r="B50" s="101"/>
      <c r="C50" s="145"/>
      <c r="D50" s="146" t="s">
        <v>456</v>
      </c>
      <c r="E50" s="144" t="s">
        <v>457</v>
      </c>
      <c r="F50" s="92"/>
      <c r="G50" s="147"/>
      <c r="H50" s="92"/>
      <c r="I50" s="145"/>
      <c r="J50" s="92"/>
      <c r="K50" s="147"/>
      <c r="L50" s="92"/>
      <c r="M50" s="145"/>
      <c r="N50" s="92"/>
      <c r="O50" s="147"/>
      <c r="P50" s="92"/>
      <c r="Q50" s="145"/>
      <c r="R50" s="92"/>
      <c r="S50" s="147"/>
      <c r="T50" s="92"/>
      <c r="U50" s="145"/>
      <c r="V50" s="129"/>
      <c r="X50" s="129"/>
      <c r="Y50" s="129"/>
      <c r="Z50" s="129"/>
      <c r="AA50" s="129"/>
      <c r="AB50" s="129"/>
      <c r="AC50" s="129"/>
      <c r="AD50" s="129"/>
    </row>
    <row r="51" spans="2:30" ht="12" customHeight="1">
      <c r="B51" s="101"/>
      <c r="C51" s="145"/>
      <c r="D51" s="146" t="s">
        <v>458</v>
      </c>
      <c r="E51" s="144" t="s">
        <v>459</v>
      </c>
      <c r="F51" s="92"/>
      <c r="G51" s="147"/>
      <c r="H51" s="92"/>
      <c r="I51" s="145"/>
      <c r="J51" s="92"/>
      <c r="K51" s="147"/>
      <c r="L51" s="92"/>
      <c r="M51" s="145"/>
      <c r="N51" s="92"/>
      <c r="O51" s="147"/>
      <c r="P51" s="92"/>
      <c r="Q51" s="145"/>
      <c r="R51" s="92"/>
      <c r="S51" s="147"/>
      <c r="T51" s="92"/>
      <c r="U51" s="145"/>
      <c r="V51" s="129"/>
      <c r="X51" s="129"/>
      <c r="Y51" s="129"/>
      <c r="Z51" s="129"/>
      <c r="AA51" s="129"/>
      <c r="AB51" s="129"/>
      <c r="AC51" s="129"/>
      <c r="AD51" s="129"/>
    </row>
    <row r="52" spans="2:30" ht="12" customHeight="1">
      <c r="B52" s="101"/>
      <c r="C52" s="145"/>
      <c r="D52" s="146" t="s">
        <v>460</v>
      </c>
      <c r="E52" s="144" t="s">
        <v>461</v>
      </c>
      <c r="F52" s="92"/>
      <c r="G52" s="147"/>
      <c r="H52" s="92"/>
      <c r="I52" s="145"/>
      <c r="J52" s="92"/>
      <c r="K52" s="147"/>
      <c r="L52" s="92"/>
      <c r="M52" s="145"/>
      <c r="N52" s="92"/>
      <c r="O52" s="147"/>
      <c r="P52" s="92"/>
      <c r="Q52" s="145"/>
      <c r="R52" s="92"/>
      <c r="S52" s="147"/>
      <c r="T52" s="92"/>
      <c r="U52" s="145"/>
      <c r="V52" s="129"/>
      <c r="X52" s="129"/>
      <c r="Y52" s="129"/>
      <c r="Z52" s="129"/>
      <c r="AA52" s="129"/>
      <c r="AB52" s="129"/>
      <c r="AC52" s="129"/>
      <c r="AD52" s="129"/>
    </row>
    <row r="53" spans="2:30" ht="12" customHeight="1">
      <c r="B53" s="101"/>
      <c r="C53" s="145"/>
      <c r="D53" s="146" t="s">
        <v>462</v>
      </c>
      <c r="E53" s="144" t="s">
        <v>463</v>
      </c>
      <c r="F53" s="92"/>
      <c r="G53" s="147"/>
      <c r="H53" s="92"/>
      <c r="I53" s="145"/>
      <c r="J53" s="92"/>
      <c r="K53" s="147"/>
      <c r="L53" s="92"/>
      <c r="M53" s="145"/>
      <c r="N53" s="92"/>
      <c r="O53" s="147"/>
      <c r="P53" s="92"/>
      <c r="Q53" s="145"/>
      <c r="R53" s="92"/>
      <c r="S53" s="147"/>
      <c r="T53" s="92"/>
      <c r="U53" s="145"/>
      <c r="V53" s="129"/>
      <c r="X53" s="129"/>
      <c r="Y53" s="129"/>
      <c r="Z53" s="129"/>
      <c r="AA53" s="129"/>
      <c r="AB53" s="129"/>
      <c r="AC53" s="129"/>
      <c r="AD53" s="129"/>
    </row>
    <row r="54" spans="2:30" ht="12" customHeight="1">
      <c r="B54" s="101"/>
      <c r="C54" s="145"/>
      <c r="D54" s="146" t="s">
        <v>464</v>
      </c>
      <c r="E54" s="144" t="s">
        <v>465</v>
      </c>
      <c r="F54" s="92"/>
      <c r="G54" s="147"/>
      <c r="H54" s="92"/>
      <c r="I54" s="145"/>
      <c r="J54" s="92"/>
      <c r="K54" s="147"/>
      <c r="L54" s="92"/>
      <c r="M54" s="145"/>
      <c r="N54" s="92"/>
      <c r="O54" s="147"/>
      <c r="P54" s="92"/>
      <c r="Q54" s="145"/>
      <c r="R54" s="92"/>
      <c r="S54" s="147"/>
      <c r="T54" s="92"/>
      <c r="U54" s="145"/>
      <c r="V54" s="129"/>
      <c r="X54" s="129"/>
      <c r="Y54" s="129"/>
      <c r="Z54" s="129"/>
      <c r="AA54" s="129"/>
      <c r="AB54" s="129"/>
      <c r="AC54" s="129"/>
      <c r="AD54" s="129"/>
    </row>
    <row r="55" spans="2:30" ht="12" customHeight="1">
      <c r="B55" s="101"/>
      <c r="C55" s="145"/>
      <c r="D55" s="146" t="s">
        <v>466</v>
      </c>
      <c r="E55" s="144" t="s">
        <v>467</v>
      </c>
      <c r="F55" s="92"/>
      <c r="G55" s="147"/>
      <c r="H55" s="92"/>
      <c r="I55" s="145"/>
      <c r="J55" s="92"/>
      <c r="K55" s="147"/>
      <c r="L55" s="92"/>
      <c r="M55" s="145"/>
      <c r="N55" s="92"/>
      <c r="O55" s="147"/>
      <c r="P55" s="92"/>
      <c r="Q55" s="145"/>
      <c r="R55" s="92"/>
      <c r="S55" s="147"/>
      <c r="T55" s="92"/>
      <c r="U55" s="145"/>
      <c r="V55" s="129"/>
      <c r="X55" s="129"/>
      <c r="Y55" s="129"/>
      <c r="Z55" s="129"/>
      <c r="AA55" s="129"/>
      <c r="AB55" s="129"/>
      <c r="AC55" s="129"/>
      <c r="AD55" s="129"/>
    </row>
    <row r="56" spans="2:30" ht="12" customHeight="1">
      <c r="B56" s="101"/>
      <c r="C56" s="145"/>
      <c r="D56" s="146" t="s">
        <v>468</v>
      </c>
      <c r="E56" s="144" t="s">
        <v>469</v>
      </c>
      <c r="F56" s="92"/>
      <c r="G56" s="147"/>
      <c r="H56" s="92"/>
      <c r="I56" s="145"/>
      <c r="J56" s="92"/>
      <c r="K56" s="147"/>
      <c r="L56" s="92"/>
      <c r="M56" s="145"/>
      <c r="N56" s="92"/>
      <c r="O56" s="147"/>
      <c r="P56" s="92"/>
      <c r="Q56" s="145"/>
      <c r="R56" s="92"/>
      <c r="S56" s="147"/>
      <c r="T56" s="92"/>
      <c r="U56" s="145"/>
      <c r="V56" s="129"/>
      <c r="X56" s="129"/>
      <c r="Y56" s="129"/>
      <c r="Z56" s="129"/>
      <c r="AA56" s="129"/>
      <c r="AB56" s="129"/>
      <c r="AC56" s="129"/>
      <c r="AD56" s="129"/>
    </row>
    <row r="57" spans="2:30" ht="12" customHeight="1">
      <c r="B57" s="101"/>
      <c r="C57" s="145"/>
      <c r="D57" s="146" t="s">
        <v>470</v>
      </c>
      <c r="E57" s="144" t="s">
        <v>471</v>
      </c>
      <c r="F57" s="103"/>
      <c r="G57" s="150"/>
      <c r="H57" s="103"/>
      <c r="I57" s="145"/>
      <c r="J57" s="103"/>
      <c r="K57" s="150"/>
      <c r="L57" s="103"/>
      <c r="M57" s="145"/>
      <c r="N57" s="103"/>
      <c r="O57" s="150"/>
      <c r="P57" s="103"/>
      <c r="Q57" s="145"/>
      <c r="R57" s="103"/>
      <c r="S57" s="150"/>
      <c r="T57" s="103"/>
      <c r="U57" s="145"/>
      <c r="V57" s="129"/>
      <c r="X57" s="129"/>
      <c r="Y57" s="129"/>
      <c r="Z57" s="129"/>
      <c r="AA57" s="129"/>
      <c r="AB57" s="129"/>
      <c r="AC57" s="129"/>
      <c r="AD57" s="129"/>
    </row>
    <row r="58" spans="2:30" ht="6" customHeight="1">
      <c r="B58" s="101"/>
      <c r="C58" s="145"/>
      <c r="D58" s="146"/>
      <c r="E58" s="144"/>
      <c r="F58" s="151"/>
      <c r="G58" s="151"/>
      <c r="H58" s="151"/>
      <c r="I58" s="145"/>
      <c r="J58" s="151"/>
      <c r="K58" s="151"/>
      <c r="L58" s="151"/>
      <c r="M58" s="145"/>
      <c r="N58" s="151"/>
      <c r="O58" s="151"/>
      <c r="P58" s="151"/>
      <c r="Q58" s="145"/>
      <c r="R58" s="151"/>
      <c r="S58" s="151"/>
      <c r="T58" s="151"/>
      <c r="U58" s="145"/>
      <c r="V58" s="129"/>
      <c r="X58" s="129"/>
      <c r="Y58" s="129"/>
      <c r="Z58" s="129"/>
      <c r="AA58" s="129"/>
      <c r="AB58" s="129"/>
      <c r="AC58" s="129"/>
      <c r="AD58" s="129"/>
    </row>
    <row r="59" spans="2:30" ht="12" customHeight="1">
      <c r="B59" s="101"/>
      <c r="C59" s="145"/>
      <c r="D59" s="77" t="s">
        <v>472</v>
      </c>
      <c r="E59" s="144" t="s">
        <v>473</v>
      </c>
      <c r="F59" s="104"/>
      <c r="G59" s="150"/>
      <c r="H59" s="104"/>
      <c r="I59" s="145"/>
      <c r="J59" s="104"/>
      <c r="K59" s="150"/>
      <c r="L59" s="104"/>
      <c r="M59" s="145"/>
      <c r="N59" s="104"/>
      <c r="O59" s="150"/>
      <c r="P59" s="104"/>
      <c r="Q59" s="145"/>
      <c r="R59" s="104"/>
      <c r="S59" s="150"/>
      <c r="T59" s="104"/>
      <c r="U59" s="145"/>
      <c r="V59" s="129"/>
      <c r="X59" s="129"/>
      <c r="Y59" s="129"/>
      <c r="Z59" s="129"/>
      <c r="AA59" s="129"/>
      <c r="AB59" s="129"/>
      <c r="AC59" s="129"/>
      <c r="AD59" s="129"/>
    </row>
    <row r="60" spans="2:30" ht="15" customHeight="1">
      <c r="B60" s="101"/>
      <c r="C60" s="145"/>
      <c r="D60" s="145"/>
      <c r="E60" s="145"/>
      <c r="F60" s="147"/>
      <c r="G60" s="147"/>
      <c r="H60" s="147"/>
      <c r="I60" s="146"/>
      <c r="J60" s="147"/>
      <c r="K60" s="147"/>
      <c r="L60" s="147"/>
      <c r="M60" s="146"/>
      <c r="N60" s="147"/>
      <c r="O60" s="147"/>
      <c r="P60" s="147"/>
      <c r="Q60" s="146"/>
      <c r="R60" s="147"/>
      <c r="S60" s="147"/>
      <c r="T60" s="147"/>
      <c r="U60" s="146"/>
      <c r="V60" s="129"/>
      <c r="X60" s="129"/>
      <c r="Y60" s="129"/>
      <c r="Z60" s="129"/>
      <c r="AA60" s="129"/>
      <c r="AB60" s="129"/>
      <c r="AC60" s="129"/>
      <c r="AD60" s="129"/>
    </row>
    <row r="61" spans="2:30" ht="11.1" customHeight="1">
      <c r="B61" s="101"/>
      <c r="C61" s="137"/>
      <c r="D61" s="137"/>
      <c r="E61" s="138"/>
      <c r="F61" s="139"/>
      <c r="G61" s="139"/>
      <c r="H61" s="139"/>
      <c r="I61" s="137"/>
      <c r="J61" s="139"/>
      <c r="K61" s="139"/>
      <c r="L61" s="139"/>
      <c r="M61" s="137"/>
      <c r="N61" s="139"/>
      <c r="O61" s="139"/>
      <c r="P61" s="139"/>
      <c r="Q61" s="137"/>
      <c r="R61" s="139"/>
      <c r="S61" s="139"/>
      <c r="T61" s="139"/>
      <c r="U61" s="137"/>
      <c r="V61" s="129"/>
      <c r="X61" s="129"/>
      <c r="Y61" s="129"/>
      <c r="Z61" s="129"/>
      <c r="AA61" s="129"/>
      <c r="AB61" s="129"/>
      <c r="AC61" s="129"/>
      <c r="AD61" s="129"/>
    </row>
    <row r="62" spans="2:30" ht="18" customHeight="1">
      <c r="B62" s="101"/>
      <c r="C62" s="105"/>
      <c r="D62" s="106"/>
      <c r="E62" s="107"/>
      <c r="F62" s="108"/>
      <c r="G62" s="108"/>
      <c r="H62" s="108"/>
      <c r="I62" s="105"/>
      <c r="J62" s="108"/>
      <c r="K62" s="108"/>
      <c r="L62" s="108"/>
      <c r="M62" s="105"/>
      <c r="N62" s="108"/>
      <c r="O62" s="108"/>
      <c r="P62" s="108"/>
      <c r="Q62" s="105"/>
      <c r="R62" s="108"/>
      <c r="S62" s="108"/>
      <c r="T62" s="108"/>
      <c r="U62" s="105"/>
      <c r="V62" s="129"/>
      <c r="X62" s="129"/>
      <c r="Y62" s="129"/>
      <c r="Z62" s="129"/>
      <c r="AA62" s="129"/>
      <c r="AB62" s="129"/>
      <c r="AC62" s="129"/>
      <c r="AD62" s="129"/>
    </row>
    <row r="63" spans="2:30" ht="18" customHeight="1">
      <c r="B63" s="101"/>
      <c r="C63" s="256" t="s">
        <v>474</v>
      </c>
      <c r="D63" s="256"/>
      <c r="E63" s="256"/>
      <c r="F63" s="109"/>
      <c r="G63" s="108"/>
      <c r="H63" s="108"/>
      <c r="I63" s="105"/>
      <c r="J63" s="109"/>
      <c r="K63" s="108"/>
      <c r="L63" s="108"/>
      <c r="M63" s="105"/>
      <c r="N63" s="109"/>
      <c r="O63" s="108"/>
      <c r="P63" s="108"/>
      <c r="Q63" s="105"/>
      <c r="R63" s="109"/>
      <c r="S63" s="108"/>
      <c r="T63" s="108"/>
      <c r="U63" s="105"/>
      <c r="V63" s="129"/>
      <c r="X63" s="129"/>
      <c r="Y63" s="129"/>
      <c r="Z63" s="129"/>
      <c r="AA63" s="129"/>
      <c r="AB63" s="129"/>
      <c r="AC63" s="129"/>
      <c r="AD63" s="129"/>
    </row>
    <row r="64" spans="2:30" ht="12" customHeight="1">
      <c r="B64" s="101"/>
      <c r="C64" s="105"/>
      <c r="D64" s="106" t="s">
        <v>475</v>
      </c>
      <c r="E64" s="107" t="s">
        <v>476</v>
      </c>
      <c r="F64" s="110">
        <v>8</v>
      </c>
      <c r="G64" s="108"/>
      <c r="H64" s="110">
        <v>8</v>
      </c>
      <c r="I64" s="105"/>
      <c r="J64" s="110">
        <v>8</v>
      </c>
      <c r="K64" s="108"/>
      <c r="L64" s="110">
        <v>8</v>
      </c>
      <c r="M64" s="105"/>
      <c r="N64" s="110">
        <v>8</v>
      </c>
      <c r="O64" s="108"/>
      <c r="P64" s="110">
        <v>8</v>
      </c>
      <c r="Q64" s="105"/>
      <c r="R64" s="110">
        <v>8</v>
      </c>
      <c r="S64" s="108"/>
      <c r="T64" s="110">
        <v>8</v>
      </c>
      <c r="U64" s="105"/>
      <c r="V64" s="129"/>
      <c r="X64" s="129"/>
      <c r="Y64" s="129"/>
      <c r="Z64" s="129"/>
      <c r="AA64" s="129"/>
      <c r="AB64" s="129"/>
      <c r="AC64" s="129"/>
      <c r="AD64" s="129"/>
    </row>
    <row r="65" spans="2:30" ht="12" customHeight="1">
      <c r="B65" s="101"/>
      <c r="C65" s="105"/>
      <c r="D65" s="106" t="s">
        <v>477</v>
      </c>
      <c r="E65" s="107" t="s">
        <v>478</v>
      </c>
      <c r="F65" s="92">
        <v>1.5</v>
      </c>
      <c r="G65" s="108"/>
      <c r="H65" s="247">
        <f>F65</f>
        <v>1.5</v>
      </c>
      <c r="I65" s="105"/>
      <c r="J65" s="247">
        <f>H65</f>
        <v>1.5</v>
      </c>
      <c r="K65" s="108"/>
      <c r="L65" s="247">
        <f>J65</f>
        <v>1.5</v>
      </c>
      <c r="M65" s="105"/>
      <c r="N65" s="247">
        <f>L65</f>
        <v>1.5</v>
      </c>
      <c r="O65" s="108"/>
      <c r="P65" s="247">
        <f>N65</f>
        <v>1.5</v>
      </c>
      <c r="Q65" s="105"/>
      <c r="R65" s="247">
        <f>P65</f>
        <v>1.5</v>
      </c>
      <c r="S65" s="108"/>
      <c r="T65" s="247">
        <f>R65</f>
        <v>1.5</v>
      </c>
      <c r="U65" s="105"/>
      <c r="V65" s="129"/>
      <c r="X65" s="129"/>
      <c r="Y65" s="129"/>
      <c r="Z65" s="129"/>
      <c r="AA65" s="129"/>
      <c r="AB65" s="129"/>
      <c r="AC65" s="129"/>
      <c r="AD65" s="129"/>
    </row>
    <row r="66" spans="2:30" ht="15" customHeight="1">
      <c r="B66" s="101"/>
      <c r="C66" s="105"/>
      <c r="D66" s="106"/>
      <c r="E66" s="107"/>
      <c r="F66" s="113"/>
      <c r="G66" s="113"/>
      <c r="H66" s="113"/>
      <c r="I66" s="105"/>
      <c r="J66" s="113"/>
      <c r="K66" s="113"/>
      <c r="L66" s="113"/>
      <c r="M66" s="105"/>
      <c r="N66" s="113"/>
      <c r="O66" s="113"/>
      <c r="P66" s="113"/>
      <c r="Q66" s="105"/>
      <c r="R66" s="113"/>
      <c r="S66" s="113"/>
      <c r="T66" s="113"/>
      <c r="U66" s="105"/>
      <c r="V66" s="129"/>
      <c r="X66" s="129"/>
      <c r="Y66" s="129"/>
      <c r="Z66" s="129"/>
      <c r="AA66" s="129"/>
      <c r="AB66" s="129"/>
      <c r="AC66" s="129"/>
      <c r="AD66" s="129"/>
    </row>
    <row r="67" spans="2:30" ht="12" customHeight="1">
      <c r="B67" s="101"/>
      <c r="C67" s="134"/>
      <c r="D67" s="134"/>
      <c r="E67" s="135"/>
      <c r="F67" s="136"/>
      <c r="G67" s="136"/>
      <c r="H67" s="136"/>
      <c r="I67" s="137"/>
      <c r="J67" s="136"/>
      <c r="K67" s="136"/>
      <c r="L67" s="136"/>
      <c r="M67" s="137"/>
      <c r="N67" s="136"/>
      <c r="O67" s="136"/>
      <c r="P67" s="136"/>
      <c r="Q67" s="137"/>
      <c r="R67" s="136"/>
      <c r="S67" s="136"/>
      <c r="T67" s="136"/>
      <c r="U67" s="137"/>
      <c r="V67" s="129"/>
      <c r="X67" s="129"/>
      <c r="Y67" s="129"/>
      <c r="Z67" s="129"/>
      <c r="AA67" s="129"/>
      <c r="AB67" s="129"/>
      <c r="AC67" s="129"/>
      <c r="AD67" s="129"/>
    </row>
    <row r="68" spans="2:30" ht="15" customHeight="1">
      <c r="B68" s="101"/>
      <c r="C68" s="114"/>
      <c r="D68" s="114"/>
      <c r="E68" s="115"/>
      <c r="F68" s="116"/>
      <c r="G68" s="116"/>
      <c r="H68" s="116"/>
      <c r="I68" s="114"/>
      <c r="J68" s="116"/>
      <c r="K68" s="116"/>
      <c r="L68" s="116"/>
      <c r="M68" s="114"/>
      <c r="N68" s="116"/>
      <c r="O68" s="116"/>
      <c r="P68" s="116"/>
      <c r="Q68" s="114"/>
      <c r="R68" s="116"/>
      <c r="S68" s="116"/>
      <c r="T68" s="116"/>
      <c r="U68" s="114"/>
      <c r="V68" s="129"/>
      <c r="X68" s="129"/>
      <c r="Y68" s="129"/>
      <c r="Z68" s="129"/>
      <c r="AA68" s="129"/>
      <c r="AB68" s="129"/>
      <c r="AC68" s="129"/>
      <c r="AD68" s="129"/>
    </row>
    <row r="69" spans="2:30" ht="23.1" customHeight="1">
      <c r="B69" s="101"/>
      <c r="C69" s="258" t="s">
        <v>479</v>
      </c>
      <c r="D69" s="258"/>
      <c r="E69" s="258"/>
      <c r="F69" s="116"/>
      <c r="G69" s="116"/>
      <c r="H69" s="116"/>
      <c r="I69" s="114"/>
      <c r="J69" s="116"/>
      <c r="K69" s="116"/>
      <c r="L69" s="116"/>
      <c r="M69" s="114"/>
      <c r="N69" s="116"/>
      <c r="O69" s="116"/>
      <c r="P69" s="116"/>
      <c r="Q69" s="114"/>
      <c r="R69" s="116"/>
      <c r="S69" s="116"/>
      <c r="T69" s="116"/>
      <c r="U69" s="114"/>
      <c r="V69" s="129"/>
      <c r="X69" s="129"/>
      <c r="Y69" s="129"/>
      <c r="Z69" s="129"/>
      <c r="AA69" s="129"/>
      <c r="AB69" s="129"/>
      <c r="AC69" s="129"/>
      <c r="AD69" s="129"/>
    </row>
    <row r="70" spans="2:30" ht="12" customHeight="1">
      <c r="B70" s="101"/>
      <c r="C70" s="117"/>
      <c r="D70" s="117"/>
      <c r="E70" s="118"/>
      <c r="F70" s="116"/>
      <c r="G70" s="116"/>
      <c r="H70" s="116"/>
      <c r="I70" s="114"/>
      <c r="J70" s="116"/>
      <c r="K70" s="116"/>
      <c r="L70" s="116"/>
      <c r="M70" s="114"/>
      <c r="N70" s="116"/>
      <c r="O70" s="116"/>
      <c r="P70" s="116"/>
      <c r="Q70" s="114"/>
      <c r="R70" s="116"/>
      <c r="S70" s="116"/>
      <c r="T70" s="116"/>
      <c r="U70" s="114"/>
      <c r="V70" s="129"/>
      <c r="X70" s="129"/>
      <c r="Y70" s="129"/>
      <c r="Z70" s="129"/>
      <c r="AA70" s="129"/>
      <c r="AB70" s="129"/>
      <c r="AC70" s="129"/>
      <c r="AD70" s="129"/>
    </row>
    <row r="71" spans="2:30" ht="12" customHeight="1">
      <c r="B71" s="101"/>
      <c r="C71" s="114"/>
      <c r="D71" s="119" t="s">
        <v>480</v>
      </c>
      <c r="E71" s="115" t="s">
        <v>481</v>
      </c>
      <c r="F71" s="120">
        <f>SUM(F9:F11)*F40</f>
        <v>0</v>
      </c>
      <c r="G71" s="120"/>
      <c r="H71" s="120">
        <f>SUM(H9:H11)*H40</f>
        <v>0</v>
      </c>
      <c r="I71" s="114"/>
      <c r="J71" s="120">
        <f>SUM(J9:J11)*J40</f>
        <v>0</v>
      </c>
      <c r="K71" s="120"/>
      <c r="L71" s="120">
        <f>SUM(L9:L11)*L40</f>
        <v>0</v>
      </c>
      <c r="M71" s="122"/>
      <c r="N71" s="120">
        <f>SUM(N9:N11)*N40</f>
        <v>0</v>
      </c>
      <c r="O71" s="122"/>
      <c r="P71" s="120">
        <f>SUM(P9:P11)*P40</f>
        <v>0</v>
      </c>
      <c r="Q71" s="122"/>
      <c r="R71" s="120">
        <f>SUM(R9:R11)*R40</f>
        <v>0</v>
      </c>
      <c r="S71" s="122"/>
      <c r="T71" s="120">
        <f>SUM(T9:T11)*T40</f>
        <v>0</v>
      </c>
      <c r="U71" s="114"/>
      <c r="V71" s="129"/>
      <c r="X71" s="129"/>
      <c r="Y71" s="129"/>
      <c r="Z71" s="129"/>
      <c r="AA71" s="129"/>
      <c r="AB71" s="129"/>
      <c r="AC71" s="129"/>
      <c r="AD71" s="129"/>
    </row>
    <row r="72" spans="2:30" ht="12" customHeight="1">
      <c r="B72" s="101"/>
      <c r="C72" s="114"/>
      <c r="D72" s="119" t="s">
        <v>482</v>
      </c>
      <c r="E72" s="115" t="s">
        <v>483</v>
      </c>
      <c r="F72" s="120">
        <f>(F14*52*F64*F65+F16*F59+(F19*F42+F20*F43+F21*F44+F22*F45+F23*F46+F24*F47+F25*F48+F26*F49+F27*F50+F28*F51+F29*F52+F30*F53+F31*F54+F32*F55+F33*F56+F34*F57)*F64)*F40</f>
        <v>0</v>
      </c>
      <c r="G72" s="120"/>
      <c r="H72" s="120">
        <f>(H14*52*H64*H65+H16*H59+(H19*H42+H20*H43+H21*H44+H22*H45+H23*H46+H24*H47+H25*H48+H26*H49+H27*H50+H28*H51+H29*H52+H30*H53+H31*H54+H32*H55+H33*H56+H34*H57)*H64)*H40</f>
        <v>0</v>
      </c>
      <c r="I72" s="114"/>
      <c r="J72" s="120">
        <f>(J14*52*J64*J65+J16*J59+(J19*J42+J20*J43+J21*J44+J22*J45+J23*J46+J24*J47+J25*J48+J26*J49+J27*J50+J28*J51+J29*J52+J30*J53+J31*J54+J32*J55+J33*J56+J34*J57)*J64)*J40</f>
        <v>0</v>
      </c>
      <c r="K72" s="120"/>
      <c r="L72" s="120">
        <f>(L14*52*L64*L65+L16*L59+(L19*L42+L20*L43+L21*L44+L22*L45+L23*L46+L24*L47+L25*L48+L26*L49+L27*L50+L28*L51+L29*L52+L30*L53+L31*L54+L32*L55+L33*L56+L34*L57)*L64)*L40</f>
        <v>0</v>
      </c>
      <c r="M72" s="122"/>
      <c r="N72" s="120">
        <f>(N14*52*N64*N65+N16*N59+(N19*N42+N20*N43+N21*N44+N22*N45+N23*N46+N24*N47+N25*N48+N26*N49+N27*N50+N28*N51+N29*N52+N30*N53+N31*N54+N32*N55+N33*N56+N34*N57)*N64)*N40</f>
        <v>0</v>
      </c>
      <c r="O72" s="122"/>
      <c r="P72" s="120">
        <f>(P14*52*P64*P65+P16*P59+(P19*P42+P20*P43+P21*P44+P22*P45+P23*P46+P24*P47+P25*P48+P26*P49+P27*P50+P28*P51+P29*P52+P30*P53+P31*P54+P32*P55+P33*P56+P34*P57)*P64)*P40</f>
        <v>0</v>
      </c>
      <c r="Q72" s="122"/>
      <c r="R72" s="120">
        <f>(R14*52*R64*R65+R16*R59+(R19*R42+R20*R43+R21*R44+R22*R45+R23*R46+R24*R47+R25*R48+R26*R49+R27*R50+R28*R51+R29*R52+R30*R53+R31*R54+R32*R55+R33*R56+R34*R57)*R64)*R40</f>
        <v>0</v>
      </c>
      <c r="S72" s="122"/>
      <c r="T72" s="120">
        <f>(T14*52*T64*T65+T16*T59+(T19*T42+T20*T43+T21*T44+T22*T45+T23*T46+T24*T47+T25*T48+T26*T49+T27*T50+T28*T51+T29*T52+T30*T53+T31*T54+T32*T55+T33*T56+T34*T57)*T64)*T40</f>
        <v>0</v>
      </c>
      <c r="U72" s="114"/>
      <c r="V72" s="129"/>
      <c r="X72" s="129"/>
      <c r="Y72" s="129"/>
      <c r="Z72" s="129"/>
      <c r="AA72" s="129"/>
      <c r="AB72" s="129"/>
      <c r="AC72" s="129"/>
      <c r="AD72" s="129"/>
    </row>
    <row r="73" spans="2:30" ht="6.95" customHeight="1">
      <c r="B73" s="101"/>
      <c r="C73" s="114"/>
      <c r="D73" s="119"/>
      <c r="E73" s="115"/>
      <c r="F73" s="120"/>
      <c r="G73" s="120"/>
      <c r="H73" s="120"/>
      <c r="I73" s="114"/>
      <c r="J73" s="120"/>
      <c r="K73" s="120"/>
      <c r="L73" s="120"/>
      <c r="M73" s="122"/>
      <c r="N73" s="120"/>
      <c r="O73" s="122"/>
      <c r="P73" s="120"/>
      <c r="Q73" s="122"/>
      <c r="R73" s="120"/>
      <c r="S73" s="122"/>
      <c r="T73" s="120"/>
      <c r="U73" s="114"/>
      <c r="V73" s="129"/>
      <c r="X73" s="129"/>
      <c r="Y73" s="129"/>
      <c r="Z73" s="129"/>
      <c r="AA73" s="129"/>
      <c r="AB73" s="129"/>
      <c r="AC73" s="129"/>
      <c r="AD73" s="129"/>
    </row>
    <row r="74" spans="2:30" ht="18.95" customHeight="1" thickBot="1">
      <c r="B74" s="101"/>
      <c r="C74" s="114"/>
      <c r="D74" s="119" t="s">
        <v>484</v>
      </c>
      <c r="E74" s="115" t="s">
        <v>485</v>
      </c>
      <c r="F74" s="153">
        <f>SUM(F71:F72)</f>
        <v>0</v>
      </c>
      <c r="G74" s="121"/>
      <c r="H74" s="153">
        <f t="shared" ref="H74" si="0">SUM(H71:H72)</f>
        <v>0</v>
      </c>
      <c r="I74" s="114"/>
      <c r="J74" s="153">
        <f>SUM(J71:J72)</f>
        <v>0</v>
      </c>
      <c r="K74" s="121"/>
      <c r="L74" s="153">
        <f>SUM(L71:L72)</f>
        <v>0</v>
      </c>
      <c r="M74" s="122"/>
      <c r="N74" s="153">
        <f>SUM(N71:N72)</f>
        <v>0</v>
      </c>
      <c r="O74" s="122"/>
      <c r="P74" s="153">
        <f>SUM(P71:P72)</f>
        <v>0</v>
      </c>
      <c r="Q74" s="122"/>
      <c r="R74" s="153">
        <f>SUM(R71:R72)</f>
        <v>0</v>
      </c>
      <c r="S74" s="122"/>
      <c r="T74" s="153">
        <f t="shared" ref="T74" si="1">SUM(T71:T72)</f>
        <v>0</v>
      </c>
      <c r="U74" s="114"/>
      <c r="V74" s="129"/>
      <c r="X74" s="129"/>
      <c r="Y74" s="129"/>
      <c r="Z74" s="129"/>
      <c r="AA74" s="129"/>
      <c r="AB74" s="129"/>
      <c r="AC74" s="129"/>
      <c r="AD74" s="129"/>
    </row>
    <row r="75" spans="2:30" ht="12" customHeight="1" thickTop="1">
      <c r="B75" s="101"/>
      <c r="C75" s="114"/>
      <c r="D75" s="119"/>
      <c r="E75" s="115"/>
      <c r="F75" s="120"/>
      <c r="G75" s="120"/>
      <c r="H75" s="120"/>
      <c r="I75" s="114"/>
      <c r="J75" s="120"/>
      <c r="K75" s="120"/>
      <c r="L75" s="122"/>
      <c r="M75" s="122"/>
      <c r="N75" s="122"/>
      <c r="O75" s="122"/>
      <c r="P75" s="122"/>
      <c r="Q75" s="122"/>
      <c r="R75" s="122"/>
      <c r="S75" s="122"/>
      <c r="T75" s="120"/>
      <c r="U75" s="114"/>
      <c r="V75" s="129"/>
      <c r="X75" s="129"/>
      <c r="Y75" s="129"/>
      <c r="Z75" s="129"/>
      <c r="AA75" s="129"/>
      <c r="AB75" s="129"/>
      <c r="AC75" s="129"/>
      <c r="AD75" s="129"/>
    </row>
    <row r="76" spans="2:30" ht="12" customHeight="1">
      <c r="B76" s="101"/>
      <c r="C76" s="114"/>
      <c r="D76" s="114"/>
      <c r="E76" s="115"/>
      <c r="F76" s="116"/>
      <c r="G76" s="116"/>
      <c r="H76" s="116"/>
      <c r="I76" s="114"/>
      <c r="J76" s="116"/>
      <c r="K76" s="116"/>
      <c r="L76" s="122"/>
      <c r="M76" s="122"/>
      <c r="N76" s="122"/>
      <c r="O76" s="122"/>
      <c r="P76" s="122"/>
      <c r="Q76" s="122"/>
      <c r="R76" s="122"/>
      <c r="S76" s="122"/>
      <c r="T76" s="116"/>
      <c r="U76" s="114"/>
      <c r="V76" s="129"/>
      <c r="X76" s="129"/>
      <c r="Y76" s="129"/>
      <c r="Z76" s="129"/>
      <c r="AA76" s="129"/>
      <c r="AB76" s="129"/>
      <c r="AC76" s="129"/>
      <c r="AD76" s="129"/>
    </row>
    <row r="77" spans="2:30" ht="12" customHeight="1">
      <c r="B77" s="101"/>
      <c r="C77" s="122"/>
      <c r="D77" s="122"/>
      <c r="E77" s="123"/>
      <c r="F77" s="124"/>
      <c r="G77" s="124"/>
      <c r="H77" s="124"/>
      <c r="I77" s="122"/>
      <c r="J77" s="124"/>
      <c r="K77" s="124"/>
      <c r="L77" s="124"/>
      <c r="M77" s="122"/>
      <c r="N77" s="124"/>
      <c r="O77" s="124"/>
      <c r="P77" s="124"/>
      <c r="Q77" s="122"/>
      <c r="R77" s="124"/>
      <c r="S77" s="124"/>
      <c r="T77" s="124"/>
      <c r="U77" s="122"/>
      <c r="V77" s="129"/>
      <c r="X77" s="129"/>
      <c r="Y77" s="129"/>
      <c r="Z77" s="129"/>
      <c r="AA77" s="129"/>
      <c r="AB77" s="129"/>
      <c r="AC77" s="129"/>
      <c r="AD77" s="129"/>
    </row>
    <row r="78" spans="2:30" ht="12" customHeight="1">
      <c r="B78" s="101"/>
      <c r="C78" s="122"/>
      <c r="D78" s="122"/>
      <c r="E78" s="123"/>
      <c r="F78" s="124"/>
      <c r="G78" s="124"/>
      <c r="H78" s="124"/>
      <c r="I78" s="122"/>
      <c r="J78" s="124"/>
      <c r="K78" s="124"/>
      <c r="L78" s="124"/>
      <c r="M78" s="122"/>
      <c r="N78" s="124"/>
      <c r="O78" s="124"/>
      <c r="P78" s="124"/>
      <c r="Q78" s="122"/>
      <c r="R78" s="124"/>
      <c r="S78" s="124"/>
      <c r="T78" s="124"/>
      <c r="U78" s="122"/>
      <c r="V78" s="129"/>
      <c r="X78" s="129"/>
      <c r="Y78" s="129"/>
      <c r="Z78" s="129"/>
      <c r="AA78" s="129"/>
      <c r="AB78" s="129"/>
      <c r="AC78" s="129"/>
      <c r="AD78" s="129"/>
    </row>
    <row r="79" spans="2:30" ht="12" customHeight="1">
      <c r="B79" s="101"/>
      <c r="C79" s="122"/>
      <c r="D79" s="122"/>
      <c r="E79" s="123"/>
      <c r="F79" s="124"/>
      <c r="G79" s="124"/>
      <c r="H79" s="124"/>
      <c r="I79" s="122"/>
      <c r="J79" s="124"/>
      <c r="K79" s="124"/>
      <c r="L79" s="124"/>
      <c r="M79" s="122"/>
      <c r="N79" s="124"/>
      <c r="O79" s="124"/>
      <c r="P79" s="124"/>
      <c r="Q79" s="122"/>
      <c r="R79" s="124"/>
      <c r="S79" s="124"/>
      <c r="T79" s="124"/>
      <c r="U79" s="122"/>
      <c r="V79" s="129"/>
      <c r="X79" s="129"/>
      <c r="Y79" s="129"/>
      <c r="Z79" s="129"/>
      <c r="AA79" s="129"/>
      <c r="AB79" s="129"/>
      <c r="AC79" s="129"/>
      <c r="AD79" s="129"/>
    </row>
    <row r="80" spans="2:30" ht="12" customHeight="1">
      <c r="B80" s="101"/>
      <c r="C80" s="114"/>
      <c r="D80" s="114"/>
      <c r="E80" s="115"/>
      <c r="F80" s="116"/>
      <c r="G80" s="116"/>
      <c r="H80" s="116"/>
      <c r="I80" s="114"/>
      <c r="J80" s="116"/>
      <c r="K80" s="116"/>
      <c r="L80" s="116"/>
      <c r="M80" s="114"/>
      <c r="N80" s="116"/>
      <c r="O80" s="116"/>
      <c r="P80" s="116"/>
      <c r="Q80" s="114"/>
      <c r="R80" s="116"/>
      <c r="S80" s="116"/>
      <c r="T80" s="116"/>
      <c r="U80" s="114"/>
      <c r="V80" s="129"/>
      <c r="X80" s="129"/>
      <c r="Y80" s="129"/>
      <c r="Z80" s="129"/>
      <c r="AA80" s="129"/>
      <c r="AB80" s="129"/>
      <c r="AC80" s="129"/>
      <c r="AD80" s="129"/>
    </row>
    <row r="81" spans="2:30" ht="12" customHeight="1">
      <c r="B81" s="101"/>
      <c r="C81" s="114"/>
      <c r="D81" s="114"/>
      <c r="E81" s="115"/>
      <c r="F81" s="116"/>
      <c r="G81" s="116"/>
      <c r="H81" s="116"/>
      <c r="I81" s="114"/>
      <c r="J81" s="116"/>
      <c r="K81" s="116"/>
      <c r="L81" s="116"/>
      <c r="M81" s="114"/>
      <c r="N81" s="116"/>
      <c r="O81" s="116"/>
      <c r="P81" s="116"/>
      <c r="Q81" s="114"/>
      <c r="R81" s="116"/>
      <c r="S81" s="116"/>
      <c r="T81" s="116"/>
      <c r="U81" s="114"/>
      <c r="V81" s="129"/>
      <c r="X81" s="129"/>
      <c r="Y81" s="129"/>
      <c r="Z81" s="129"/>
      <c r="AA81" s="129"/>
      <c r="AB81" s="129"/>
      <c r="AC81" s="129"/>
      <c r="AD81" s="129"/>
    </row>
    <row r="82" spans="2:30" ht="12" customHeight="1">
      <c r="B82" s="101"/>
      <c r="C82" s="114"/>
      <c r="D82" s="114"/>
      <c r="E82" s="115"/>
      <c r="F82" s="116"/>
      <c r="G82" s="116"/>
      <c r="H82" s="116"/>
      <c r="I82" s="114"/>
      <c r="J82" s="116"/>
      <c r="K82" s="116"/>
      <c r="L82" s="116"/>
      <c r="M82" s="114"/>
      <c r="N82" s="116"/>
      <c r="O82" s="116"/>
      <c r="P82" s="116"/>
      <c r="Q82" s="114"/>
      <c r="R82" s="116"/>
      <c r="S82" s="116"/>
      <c r="T82" s="116"/>
      <c r="U82" s="114"/>
      <c r="V82" s="129"/>
      <c r="X82" s="129"/>
      <c r="Y82" s="129"/>
      <c r="Z82" s="129"/>
      <c r="AA82" s="129"/>
      <c r="AB82" s="129"/>
      <c r="AC82" s="129"/>
      <c r="AD82" s="129"/>
    </row>
    <row r="83" spans="2:30" ht="12" customHeight="1">
      <c r="B83" s="101"/>
      <c r="C83" s="114"/>
      <c r="D83" s="114"/>
      <c r="E83" s="115"/>
      <c r="F83" s="116"/>
      <c r="G83" s="116"/>
      <c r="H83" s="116"/>
      <c r="I83" s="114"/>
      <c r="J83" s="116"/>
      <c r="K83" s="116"/>
      <c r="L83" s="116"/>
      <c r="M83" s="114"/>
      <c r="N83" s="116"/>
      <c r="O83" s="116"/>
      <c r="P83" s="116"/>
      <c r="Q83" s="114"/>
      <c r="R83" s="116"/>
      <c r="S83" s="116"/>
      <c r="T83" s="116"/>
      <c r="U83" s="114"/>
      <c r="V83" s="129"/>
      <c r="X83" s="129"/>
      <c r="Y83" s="129"/>
      <c r="Z83" s="129"/>
      <c r="AA83" s="129"/>
      <c r="AB83" s="129"/>
      <c r="AC83" s="129"/>
      <c r="AD83" s="129"/>
    </row>
    <row r="84" spans="2:30" ht="12" customHeight="1">
      <c r="B84" s="101"/>
      <c r="C84" s="114"/>
      <c r="D84" s="114"/>
      <c r="E84" s="115"/>
      <c r="F84" s="116"/>
      <c r="G84" s="116"/>
      <c r="H84" s="116"/>
      <c r="I84" s="114"/>
      <c r="J84" s="116"/>
      <c r="K84" s="116"/>
      <c r="L84" s="116"/>
      <c r="M84" s="114"/>
      <c r="N84" s="116"/>
      <c r="O84" s="116"/>
      <c r="P84" s="116"/>
      <c r="Q84" s="114"/>
      <c r="R84" s="116"/>
      <c r="S84" s="116"/>
      <c r="T84" s="116"/>
      <c r="U84" s="114"/>
      <c r="V84" s="129"/>
      <c r="X84" s="129"/>
      <c r="Y84" s="129"/>
      <c r="Z84" s="129"/>
      <c r="AA84" s="129"/>
      <c r="AB84" s="129"/>
      <c r="AC84" s="129"/>
      <c r="AD84" s="129"/>
    </row>
    <row r="85" spans="2:30" ht="12" customHeight="1">
      <c r="B85" s="101"/>
      <c r="C85" s="114"/>
      <c r="D85" s="114"/>
      <c r="E85" s="115"/>
      <c r="F85" s="116"/>
      <c r="G85" s="116"/>
      <c r="H85" s="116"/>
      <c r="I85" s="114"/>
      <c r="J85" s="116"/>
      <c r="K85" s="116"/>
      <c r="L85" s="116"/>
      <c r="M85" s="114"/>
      <c r="N85" s="116"/>
      <c r="O85" s="116"/>
      <c r="P85" s="116"/>
      <c r="Q85" s="114"/>
      <c r="R85" s="116"/>
      <c r="S85" s="116"/>
      <c r="T85" s="116"/>
      <c r="U85" s="114"/>
      <c r="V85" s="129"/>
      <c r="X85" s="129"/>
      <c r="Y85" s="129"/>
      <c r="Z85" s="129"/>
      <c r="AA85" s="129"/>
      <c r="AB85" s="129"/>
      <c r="AC85" s="129"/>
      <c r="AD85" s="129"/>
    </row>
    <row r="86" spans="2:30" ht="12" customHeight="1">
      <c r="B86" s="101"/>
      <c r="C86" s="114"/>
      <c r="D86" s="114"/>
      <c r="E86" s="115"/>
      <c r="F86" s="116"/>
      <c r="G86" s="116"/>
      <c r="H86" s="116"/>
      <c r="I86" s="114"/>
      <c r="J86" s="116"/>
      <c r="K86" s="116"/>
      <c r="L86" s="116"/>
      <c r="M86" s="114"/>
      <c r="N86" s="116"/>
      <c r="O86" s="116"/>
      <c r="P86" s="116"/>
      <c r="Q86" s="114"/>
      <c r="R86" s="116"/>
      <c r="S86" s="116"/>
      <c r="T86" s="116"/>
      <c r="U86" s="114"/>
      <c r="V86" s="129"/>
      <c r="X86" s="129"/>
      <c r="Y86" s="129"/>
      <c r="Z86" s="129"/>
      <c r="AA86" s="129"/>
      <c r="AB86" s="129"/>
      <c r="AC86" s="129"/>
      <c r="AD86" s="129"/>
    </row>
    <row r="87" spans="2:30" ht="12" customHeight="1">
      <c r="B87" s="101"/>
      <c r="C87" s="114"/>
      <c r="D87" s="114"/>
      <c r="E87" s="115"/>
      <c r="F87" s="116"/>
      <c r="G87" s="116"/>
      <c r="H87" s="116"/>
      <c r="I87" s="114"/>
      <c r="J87" s="116"/>
      <c r="K87" s="116"/>
      <c r="L87" s="116"/>
      <c r="M87" s="114"/>
      <c r="N87" s="116"/>
      <c r="O87" s="116"/>
      <c r="P87" s="116"/>
      <c r="Q87" s="114"/>
      <c r="R87" s="116"/>
      <c r="S87" s="116"/>
      <c r="T87" s="116"/>
      <c r="U87" s="114"/>
      <c r="V87" s="129"/>
      <c r="X87" s="129"/>
      <c r="Y87" s="129"/>
      <c r="Z87" s="129"/>
      <c r="AA87" s="129"/>
      <c r="AB87" s="129"/>
      <c r="AC87" s="129"/>
      <c r="AD87" s="129"/>
    </row>
    <row r="88" spans="2:30" ht="12" customHeight="1">
      <c r="B88" s="101"/>
      <c r="C88" s="84"/>
      <c r="D88" s="84"/>
      <c r="E88" s="125"/>
      <c r="F88" s="126"/>
      <c r="G88" s="126"/>
      <c r="H88" s="126"/>
      <c r="I88" s="84"/>
      <c r="J88" s="126"/>
      <c r="K88" s="126"/>
      <c r="L88" s="126"/>
      <c r="M88" s="84"/>
      <c r="N88" s="126"/>
      <c r="O88" s="126"/>
      <c r="P88" s="126"/>
      <c r="Q88" s="84"/>
      <c r="R88" s="126"/>
      <c r="S88" s="126"/>
      <c r="T88" s="126"/>
      <c r="U88" s="84"/>
      <c r="V88" s="129"/>
      <c r="X88" s="129"/>
      <c r="Y88" s="129"/>
      <c r="Z88" s="129"/>
      <c r="AA88" s="129"/>
      <c r="AB88" s="129"/>
      <c r="AC88" s="129"/>
      <c r="AD88" s="129"/>
    </row>
    <row r="89" spans="2:30" ht="12" customHeight="1">
      <c r="B89" s="101"/>
      <c r="C89" s="84"/>
      <c r="D89" s="84"/>
      <c r="E89" s="125"/>
      <c r="F89" s="126"/>
      <c r="G89" s="126"/>
      <c r="H89" s="126"/>
      <c r="I89" s="84"/>
      <c r="J89" s="126"/>
      <c r="K89" s="126"/>
      <c r="L89" s="126"/>
      <c r="M89" s="84"/>
      <c r="N89" s="126"/>
      <c r="O89" s="126"/>
      <c r="P89" s="126"/>
      <c r="Q89" s="84"/>
      <c r="R89" s="126"/>
      <c r="S89" s="126"/>
      <c r="T89" s="126"/>
      <c r="U89" s="84"/>
      <c r="V89" s="129"/>
      <c r="X89" s="129"/>
      <c r="Y89" s="129"/>
      <c r="Z89" s="129"/>
      <c r="AA89" s="129"/>
      <c r="AB89" s="129"/>
      <c r="AC89" s="129"/>
      <c r="AD89" s="129"/>
    </row>
    <row r="90" spans="2:30" ht="12" customHeight="1">
      <c r="B90" s="101"/>
      <c r="C90" s="84"/>
      <c r="D90" s="84"/>
      <c r="E90" s="125"/>
      <c r="F90" s="126"/>
      <c r="G90" s="126"/>
      <c r="H90" s="126"/>
      <c r="I90" s="84"/>
      <c r="J90" s="126"/>
      <c r="K90" s="126"/>
      <c r="L90" s="126"/>
      <c r="M90" s="84"/>
      <c r="N90" s="126"/>
      <c r="O90" s="126"/>
      <c r="P90" s="126"/>
      <c r="Q90" s="84"/>
      <c r="R90" s="126"/>
      <c r="S90" s="126"/>
      <c r="T90" s="126"/>
      <c r="U90" s="84"/>
      <c r="V90" s="129"/>
      <c r="X90" s="129"/>
      <c r="Y90" s="129"/>
      <c r="Z90" s="129"/>
      <c r="AA90" s="129"/>
      <c r="AB90" s="129"/>
      <c r="AC90" s="129"/>
      <c r="AD90" s="129"/>
    </row>
    <row r="91" spans="2:30" ht="12" customHeight="1">
      <c r="B91" s="101"/>
      <c r="C91" s="101"/>
      <c r="D91" s="101"/>
      <c r="E91" s="128"/>
      <c r="F91" s="129"/>
      <c r="G91" s="129"/>
      <c r="H91" s="129"/>
      <c r="I91" s="101"/>
      <c r="J91" s="129"/>
      <c r="K91" s="129"/>
      <c r="L91" s="129"/>
      <c r="M91" s="101"/>
      <c r="N91" s="129"/>
      <c r="O91" s="129"/>
      <c r="P91" s="129"/>
      <c r="Q91" s="101"/>
      <c r="R91" s="129"/>
      <c r="S91" s="129"/>
      <c r="T91" s="129"/>
      <c r="U91" s="101"/>
      <c r="V91" s="129"/>
      <c r="X91" s="129"/>
      <c r="Y91" s="129"/>
      <c r="Z91" s="129"/>
      <c r="AA91" s="129"/>
      <c r="AB91" s="129"/>
      <c r="AC91" s="129"/>
      <c r="AD91" s="129"/>
    </row>
    <row r="92" spans="2:30" ht="12" customHeight="1">
      <c r="B92" s="101"/>
      <c r="C92" s="101"/>
      <c r="D92" s="101"/>
      <c r="E92" s="128"/>
      <c r="F92" s="129"/>
      <c r="G92" s="129"/>
      <c r="H92" s="129"/>
      <c r="I92" s="101"/>
      <c r="J92" s="129"/>
      <c r="K92" s="129"/>
      <c r="L92" s="129"/>
      <c r="M92" s="101"/>
      <c r="N92" s="129"/>
      <c r="O92" s="129"/>
      <c r="P92" s="129"/>
      <c r="Q92" s="101"/>
      <c r="R92" s="129"/>
      <c r="S92" s="129"/>
      <c r="T92" s="129"/>
      <c r="U92" s="101"/>
      <c r="V92" s="129"/>
      <c r="X92" s="129"/>
      <c r="Y92" s="129"/>
      <c r="Z92" s="129"/>
      <c r="AA92" s="129"/>
      <c r="AB92" s="129"/>
      <c r="AC92" s="129"/>
      <c r="AD92" s="129"/>
    </row>
    <row r="93" spans="2:30" ht="274.5" customHeight="1">
      <c r="B93" s="3"/>
      <c r="C93" s="3"/>
      <c r="D93" s="3"/>
      <c r="E93" s="4"/>
      <c r="F93" s="12"/>
      <c r="G93" s="12"/>
      <c r="H93" s="12"/>
      <c r="I93" s="3"/>
      <c r="J93" s="12"/>
      <c r="K93" s="12"/>
      <c r="L93" s="12"/>
      <c r="M93" s="3"/>
      <c r="N93" s="12"/>
      <c r="O93" s="12"/>
      <c r="P93" s="12"/>
      <c r="Q93" s="3"/>
      <c r="R93" s="12"/>
      <c r="S93" s="12"/>
      <c r="T93" s="12"/>
      <c r="U93" s="3"/>
    </row>
    <row r="94" spans="2:30" ht="282.75" customHeight="1">
      <c r="B94" s="3"/>
      <c r="C94" s="3"/>
      <c r="D94" s="3"/>
      <c r="E94" s="4"/>
      <c r="F94" s="12"/>
      <c r="G94" s="12"/>
      <c r="H94" s="12"/>
      <c r="I94" s="3"/>
      <c r="J94" s="12"/>
      <c r="K94" s="12"/>
      <c r="L94" s="12"/>
      <c r="M94" s="3"/>
      <c r="N94" s="12"/>
      <c r="O94" s="12"/>
      <c r="P94" s="12"/>
      <c r="Q94" s="3"/>
      <c r="R94" s="12"/>
      <c r="S94" s="12"/>
      <c r="T94" s="12"/>
      <c r="U94" s="3"/>
    </row>
    <row r="95" spans="2:30" ht="6" customHeight="1">
      <c r="B95" s="3"/>
      <c r="C95" s="20"/>
      <c r="D95" s="3"/>
      <c r="E95" s="4"/>
      <c r="F95" s="12"/>
      <c r="G95" s="12"/>
      <c r="H95" s="12"/>
      <c r="I95" s="3"/>
      <c r="J95" s="12"/>
      <c r="K95" s="12"/>
      <c r="L95" s="12"/>
      <c r="M95" s="3"/>
      <c r="N95" s="12"/>
      <c r="O95" s="12"/>
      <c r="P95" s="12"/>
      <c r="Q95" s="3"/>
      <c r="R95" s="12"/>
      <c r="S95" s="12"/>
      <c r="T95" s="12"/>
      <c r="U95" s="3"/>
    </row>
    <row r="96" spans="2:30" hidden="1">
      <c r="B96" s="3"/>
      <c r="C96" s="3"/>
      <c r="D96" s="3"/>
      <c r="E96" s="4"/>
      <c r="F96" s="12"/>
      <c r="G96" s="12"/>
      <c r="H96" s="12"/>
      <c r="I96" s="3"/>
      <c r="J96" s="12"/>
      <c r="K96" s="12"/>
      <c r="L96" s="12"/>
      <c r="M96" s="3"/>
      <c r="N96" s="12"/>
      <c r="O96" s="12"/>
      <c r="P96" s="12"/>
      <c r="Q96" s="3"/>
      <c r="R96" s="12"/>
      <c r="S96" s="12"/>
      <c r="T96" s="12"/>
      <c r="U96" s="3"/>
    </row>
    <row r="97" spans="2:21" hidden="1">
      <c r="B97" s="3"/>
      <c r="C97" s="3"/>
      <c r="D97" s="3"/>
      <c r="E97" s="4"/>
      <c r="F97" s="12"/>
      <c r="G97" s="12"/>
      <c r="H97" s="12"/>
      <c r="I97" s="3"/>
      <c r="J97" s="12"/>
      <c r="K97" s="12"/>
      <c r="L97" s="12"/>
      <c r="M97" s="3"/>
      <c r="N97" s="12"/>
      <c r="O97" s="12"/>
      <c r="P97" s="12"/>
      <c r="Q97" s="3"/>
      <c r="R97" s="12"/>
      <c r="S97" s="12"/>
      <c r="T97" s="12"/>
      <c r="U97" s="3"/>
    </row>
    <row r="98" spans="2:21" hidden="1">
      <c r="B98" s="3"/>
      <c r="C98" s="3"/>
      <c r="D98" s="3"/>
      <c r="E98" s="4"/>
      <c r="F98" s="12"/>
      <c r="G98" s="12"/>
      <c r="H98" s="12"/>
      <c r="I98" s="3"/>
      <c r="J98" s="12"/>
      <c r="K98" s="12"/>
      <c r="L98" s="12"/>
      <c r="M98" s="3"/>
      <c r="N98" s="12"/>
      <c r="O98" s="12"/>
      <c r="P98" s="12"/>
      <c r="Q98" s="3"/>
      <c r="R98" s="12"/>
      <c r="S98" s="12"/>
      <c r="T98" s="12"/>
      <c r="U98" s="3"/>
    </row>
    <row r="99" spans="2:21" hidden="1">
      <c r="B99" s="3"/>
      <c r="C99" s="3"/>
      <c r="D99" s="3"/>
      <c r="E99" s="4"/>
      <c r="F99" s="12"/>
      <c r="G99" s="12"/>
      <c r="H99" s="12"/>
      <c r="I99" s="3"/>
      <c r="J99" s="12"/>
      <c r="K99" s="12"/>
      <c r="L99" s="12"/>
      <c r="M99" s="3"/>
      <c r="N99" s="12"/>
      <c r="O99" s="12"/>
      <c r="P99" s="12"/>
      <c r="Q99" s="3"/>
      <c r="R99" s="12"/>
      <c r="S99" s="12"/>
      <c r="T99" s="12"/>
      <c r="U99" s="3"/>
    </row>
    <row r="100" spans="2:21" hidden="1">
      <c r="B100" s="3"/>
      <c r="C100" s="3"/>
      <c r="D100" s="3"/>
      <c r="E100" s="4"/>
      <c r="F100" s="12"/>
      <c r="G100" s="12"/>
      <c r="H100" s="12"/>
      <c r="I100" s="3"/>
      <c r="J100" s="12"/>
      <c r="K100" s="12"/>
      <c r="L100" s="12"/>
      <c r="M100" s="3"/>
      <c r="N100" s="12"/>
      <c r="O100" s="12"/>
      <c r="P100" s="12"/>
      <c r="Q100" s="3"/>
      <c r="R100" s="12"/>
      <c r="S100" s="12"/>
      <c r="T100" s="12"/>
      <c r="U100" s="3"/>
    </row>
    <row r="101" spans="2:21" hidden="1">
      <c r="B101" s="3"/>
      <c r="C101" s="3"/>
      <c r="D101" s="3"/>
      <c r="E101" s="4"/>
      <c r="F101" s="12"/>
      <c r="G101" s="12"/>
      <c r="H101" s="12"/>
      <c r="I101" s="3"/>
      <c r="J101" s="12"/>
      <c r="K101" s="12"/>
      <c r="L101" s="12"/>
      <c r="M101" s="3"/>
      <c r="N101" s="12"/>
      <c r="O101" s="12"/>
      <c r="P101" s="12"/>
      <c r="Q101" s="3"/>
      <c r="R101" s="12"/>
      <c r="S101" s="12"/>
      <c r="T101" s="12"/>
      <c r="U101" s="3"/>
    </row>
    <row r="102" spans="2:21" hidden="1">
      <c r="B102" s="3"/>
      <c r="C102" s="3"/>
      <c r="D102" s="3"/>
      <c r="E102" s="4"/>
      <c r="F102" s="12"/>
      <c r="G102" s="12"/>
      <c r="H102" s="12"/>
      <c r="I102" s="3"/>
      <c r="J102" s="12"/>
      <c r="K102" s="12"/>
      <c r="L102" s="12"/>
      <c r="M102" s="3"/>
      <c r="N102" s="12"/>
      <c r="O102" s="12"/>
      <c r="P102" s="12"/>
      <c r="Q102" s="3"/>
      <c r="R102" s="12"/>
      <c r="S102" s="12"/>
      <c r="T102" s="12"/>
      <c r="U102" s="3"/>
    </row>
    <row r="103" spans="2:21" ht="1.5" hidden="1" customHeight="1">
      <c r="B103" s="3"/>
      <c r="C103" s="3"/>
      <c r="D103" s="3"/>
      <c r="E103" s="4"/>
      <c r="F103" s="12"/>
      <c r="G103" s="12"/>
      <c r="H103" s="12"/>
      <c r="I103" s="3"/>
      <c r="J103" s="12"/>
      <c r="K103" s="12"/>
      <c r="L103" s="12"/>
      <c r="M103" s="3"/>
      <c r="N103" s="12"/>
      <c r="O103" s="12"/>
      <c r="P103" s="12"/>
      <c r="Q103" s="3"/>
      <c r="R103" s="12"/>
      <c r="S103" s="12"/>
      <c r="T103" s="12"/>
      <c r="U103" s="3"/>
    </row>
    <row r="104" spans="2:21" hidden="1">
      <c r="B104" s="3"/>
      <c r="C104" s="3"/>
      <c r="D104" s="3"/>
      <c r="E104" s="4"/>
      <c r="F104" s="12"/>
      <c r="G104" s="12"/>
      <c r="H104" s="12"/>
      <c r="I104" s="3"/>
      <c r="J104" s="12"/>
      <c r="K104" s="12"/>
      <c r="L104" s="12"/>
      <c r="M104" s="3"/>
      <c r="N104" s="12"/>
      <c r="O104" s="12"/>
      <c r="P104" s="12"/>
      <c r="Q104" s="3"/>
      <c r="R104" s="12"/>
      <c r="S104" s="12"/>
      <c r="T104" s="12"/>
      <c r="U104" s="3"/>
    </row>
    <row r="105" spans="2:21" hidden="1">
      <c r="B105" s="3"/>
      <c r="C105" s="3"/>
      <c r="D105" s="3"/>
      <c r="E105" s="4"/>
      <c r="F105" s="12"/>
      <c r="G105" s="12"/>
      <c r="H105" s="12"/>
      <c r="I105" s="3"/>
      <c r="J105" s="12"/>
      <c r="K105" s="12"/>
      <c r="L105" s="12"/>
      <c r="M105" s="3"/>
      <c r="N105" s="12"/>
      <c r="O105" s="12"/>
      <c r="P105" s="12"/>
      <c r="Q105" s="3"/>
      <c r="R105" s="12"/>
      <c r="S105" s="12"/>
      <c r="T105" s="12"/>
      <c r="U105" s="3"/>
    </row>
    <row r="106" spans="2:21" hidden="1">
      <c r="B106" s="3"/>
      <c r="C106" s="3"/>
      <c r="D106" s="3"/>
      <c r="E106" s="4"/>
      <c r="F106" s="12"/>
      <c r="G106" s="12"/>
      <c r="H106" s="12"/>
      <c r="I106" s="3"/>
      <c r="J106" s="12"/>
      <c r="K106" s="12"/>
      <c r="L106" s="12"/>
      <c r="M106" s="3"/>
      <c r="N106" s="12"/>
      <c r="O106" s="12"/>
      <c r="P106" s="12"/>
      <c r="Q106" s="3"/>
      <c r="R106" s="12"/>
      <c r="S106" s="12"/>
      <c r="T106" s="12"/>
      <c r="U106" s="3"/>
    </row>
    <row r="107" spans="2:21" hidden="1">
      <c r="B107" s="3"/>
      <c r="C107" s="3"/>
      <c r="D107" s="3"/>
      <c r="E107" s="4"/>
      <c r="F107" s="12"/>
      <c r="G107" s="12"/>
      <c r="H107" s="12"/>
      <c r="I107" s="3"/>
      <c r="J107" s="12"/>
      <c r="K107" s="12"/>
      <c r="L107" s="12"/>
      <c r="M107" s="3"/>
      <c r="N107" s="12"/>
      <c r="O107" s="12"/>
      <c r="P107" s="12"/>
      <c r="Q107" s="3"/>
      <c r="R107" s="12"/>
      <c r="S107" s="12"/>
      <c r="T107" s="12"/>
      <c r="U107" s="3"/>
    </row>
    <row r="108" spans="2:21" hidden="1">
      <c r="B108" s="21"/>
      <c r="C108" s="21"/>
      <c r="D108" s="21"/>
      <c r="E108" s="22"/>
      <c r="F108" s="23"/>
      <c r="G108" s="12"/>
      <c r="H108" s="12"/>
      <c r="I108" s="3"/>
      <c r="J108" s="23"/>
      <c r="K108" s="12"/>
      <c r="L108" s="12"/>
      <c r="M108" s="3"/>
      <c r="N108" s="23"/>
      <c r="O108" s="12"/>
      <c r="P108" s="12"/>
      <c r="Q108" s="3"/>
      <c r="R108" s="23"/>
      <c r="S108" s="12"/>
      <c r="T108" s="12"/>
      <c r="U108" s="3"/>
    </row>
    <row r="109" spans="2:21" hidden="1">
      <c r="B109" s="21"/>
      <c r="C109" s="21"/>
      <c r="D109" s="21"/>
      <c r="E109" s="22"/>
      <c r="F109" s="23"/>
      <c r="G109" s="12"/>
      <c r="H109" s="12"/>
      <c r="I109" s="3"/>
      <c r="J109" s="23"/>
      <c r="K109" s="12"/>
      <c r="L109" s="12"/>
      <c r="M109" s="3"/>
      <c r="N109" s="23"/>
      <c r="O109" s="12"/>
      <c r="P109" s="12"/>
      <c r="Q109" s="3"/>
      <c r="R109" s="23"/>
      <c r="S109" s="12"/>
      <c r="T109" s="12"/>
      <c r="U109" s="3"/>
    </row>
    <row r="110" spans="2:21" hidden="1">
      <c r="B110" s="21"/>
      <c r="C110" s="21"/>
      <c r="D110" s="21"/>
      <c r="E110" s="22"/>
      <c r="F110" s="23"/>
      <c r="G110" s="12"/>
      <c r="H110" s="12"/>
      <c r="I110" s="3"/>
      <c r="J110" s="23"/>
      <c r="K110" s="12"/>
      <c r="L110" s="12"/>
      <c r="M110" s="3"/>
      <c r="N110" s="23"/>
      <c r="O110" s="12"/>
      <c r="P110" s="12"/>
      <c r="Q110" s="3"/>
      <c r="R110" s="23"/>
      <c r="S110" s="12"/>
      <c r="T110" s="12"/>
      <c r="U110" s="3"/>
    </row>
    <row r="111" spans="2:21" hidden="1">
      <c r="B111" s="21"/>
      <c r="C111" s="21"/>
      <c r="D111" s="21"/>
      <c r="E111" s="22"/>
      <c r="F111" s="23"/>
      <c r="G111" s="12"/>
      <c r="H111" s="12"/>
      <c r="I111" s="3"/>
      <c r="J111" s="23"/>
      <c r="K111" s="12"/>
      <c r="L111" s="12"/>
      <c r="M111" s="3"/>
      <c r="N111" s="23"/>
      <c r="O111" s="12"/>
      <c r="P111" s="12"/>
      <c r="Q111" s="3"/>
      <c r="R111" s="23"/>
      <c r="S111" s="12"/>
      <c r="T111" s="12"/>
      <c r="U111" s="3"/>
    </row>
    <row r="112" spans="2:21" hidden="1">
      <c r="B112" s="21"/>
      <c r="C112" s="21"/>
      <c r="D112" s="21"/>
      <c r="E112" s="22"/>
      <c r="F112" s="23"/>
      <c r="G112" s="12"/>
      <c r="H112" s="12"/>
      <c r="I112" s="3"/>
      <c r="J112" s="23"/>
      <c r="K112" s="12"/>
      <c r="L112" s="12"/>
      <c r="M112" s="3"/>
      <c r="N112" s="23"/>
      <c r="O112" s="12"/>
      <c r="P112" s="12"/>
      <c r="Q112" s="3"/>
      <c r="R112" s="23"/>
      <c r="S112" s="12"/>
      <c r="T112" s="12"/>
      <c r="U112" s="3"/>
    </row>
    <row r="113" spans="2:24" hidden="1">
      <c r="B113" s="21"/>
      <c r="C113" s="21"/>
      <c r="D113" s="21"/>
      <c r="E113" s="22"/>
      <c r="F113" s="23"/>
      <c r="G113" s="12"/>
      <c r="H113" s="12"/>
      <c r="I113" s="3"/>
      <c r="J113" s="23"/>
      <c r="K113" s="12"/>
      <c r="L113" s="12"/>
      <c r="M113" s="3"/>
      <c r="N113" s="23"/>
      <c r="O113" s="12"/>
      <c r="P113" s="12"/>
      <c r="Q113" s="3"/>
      <c r="R113" s="23"/>
      <c r="S113" s="12"/>
      <c r="T113" s="12"/>
      <c r="U113" s="3"/>
    </row>
    <row r="114" spans="2:24" hidden="1">
      <c r="B114" s="21"/>
      <c r="C114" s="21"/>
      <c r="D114" s="21"/>
      <c r="E114" s="22"/>
      <c r="F114" s="23"/>
      <c r="G114" s="12"/>
      <c r="H114" s="12"/>
      <c r="I114" s="3"/>
      <c r="J114" s="23"/>
      <c r="K114" s="12"/>
      <c r="L114" s="12"/>
      <c r="M114" s="3"/>
      <c r="N114" s="23"/>
      <c r="O114" s="12"/>
      <c r="P114" s="12"/>
      <c r="Q114" s="3"/>
      <c r="R114" s="23"/>
      <c r="S114" s="12"/>
      <c r="T114" s="12"/>
      <c r="U114" s="3"/>
    </row>
    <row r="115" spans="2:24" s="5" customFormat="1" hidden="1">
      <c r="E115" s="16"/>
      <c r="F115" s="17"/>
      <c r="G115" s="17"/>
      <c r="H115" s="17"/>
      <c r="J115" s="17"/>
      <c r="K115" s="17"/>
      <c r="L115" s="17"/>
      <c r="N115" s="17"/>
      <c r="O115" s="17"/>
      <c r="P115" s="17"/>
      <c r="R115" s="17"/>
      <c r="S115" s="17"/>
      <c r="T115" s="17"/>
    </row>
    <row r="116" spans="2:24" s="5" customFormat="1" hidden="1">
      <c r="E116" s="16"/>
      <c r="F116" s="17"/>
      <c r="G116" s="17"/>
      <c r="H116" s="17"/>
      <c r="J116" s="17"/>
      <c r="K116" s="17"/>
      <c r="L116" s="17"/>
      <c r="N116" s="17"/>
      <c r="O116" s="17"/>
      <c r="P116" s="17"/>
      <c r="R116" s="17"/>
      <c r="S116" s="17"/>
      <c r="T116" s="17"/>
    </row>
    <row r="117" spans="2:24" s="5" customFormat="1" hidden="1">
      <c r="E117" s="16"/>
      <c r="F117" s="17"/>
      <c r="G117" s="17"/>
      <c r="H117" s="17"/>
      <c r="J117" s="17"/>
      <c r="K117" s="17"/>
      <c r="L117" s="17"/>
      <c r="N117" s="17"/>
      <c r="O117" s="17"/>
      <c r="P117" s="17"/>
      <c r="R117" s="17"/>
      <c r="S117" s="17"/>
      <c r="T117" s="17"/>
    </row>
    <row r="118" spans="2:24" s="5" customFormat="1" hidden="1">
      <c r="E118" s="16"/>
      <c r="F118" s="17"/>
      <c r="G118" s="17"/>
      <c r="H118" s="17"/>
      <c r="J118" s="17"/>
      <c r="K118" s="17"/>
      <c r="L118" s="17"/>
      <c r="N118" s="17"/>
      <c r="O118" s="17"/>
      <c r="P118" s="17"/>
      <c r="R118" s="17"/>
      <c r="S118" s="17"/>
      <c r="T118" s="17"/>
    </row>
    <row r="119" spans="2:24" s="5" customFormat="1" hidden="1">
      <c r="E119" s="16"/>
      <c r="F119" s="17"/>
      <c r="G119" s="17"/>
      <c r="H119" s="17"/>
      <c r="J119" s="17"/>
      <c r="K119" s="17"/>
      <c r="L119" s="17"/>
      <c r="N119" s="17"/>
      <c r="O119" s="17"/>
      <c r="P119" s="17"/>
      <c r="R119" s="17"/>
      <c r="S119" s="17"/>
      <c r="T119" s="17"/>
    </row>
    <row r="120" spans="2:24" s="5" customFormat="1" hidden="1">
      <c r="E120" s="16"/>
      <c r="F120" s="17"/>
      <c r="G120" s="17"/>
      <c r="H120" s="17"/>
      <c r="J120" s="17"/>
      <c r="K120" s="17"/>
      <c r="L120" s="17"/>
      <c r="N120" s="17"/>
      <c r="O120" s="17"/>
      <c r="P120" s="17"/>
      <c r="R120" s="17"/>
      <c r="S120" s="17"/>
      <c r="T120" s="17"/>
    </row>
    <row r="121" spans="2:24" s="5" customFormat="1" hidden="1">
      <c r="E121" s="16"/>
      <c r="F121" s="17"/>
      <c r="G121" s="17"/>
      <c r="H121" s="17"/>
      <c r="J121" s="17"/>
      <c r="K121" s="17"/>
      <c r="L121" s="17"/>
      <c r="N121" s="17"/>
      <c r="O121" s="17"/>
      <c r="P121" s="17"/>
      <c r="R121" s="17"/>
      <c r="S121" s="17"/>
      <c r="T121" s="17"/>
    </row>
    <row r="122" spans="2:24" s="5" customFormat="1" hidden="1">
      <c r="E122" s="16"/>
      <c r="F122" s="17"/>
      <c r="G122" s="17"/>
      <c r="H122" s="17"/>
      <c r="J122" s="17"/>
      <c r="K122" s="17"/>
      <c r="L122" s="17"/>
      <c r="N122" s="17"/>
      <c r="O122" s="17"/>
      <c r="P122" s="17"/>
      <c r="R122" s="17"/>
      <c r="S122" s="17"/>
      <c r="T122" s="17"/>
    </row>
    <row r="123" spans="2:24" s="5" customFormat="1" hidden="1">
      <c r="E123" s="16"/>
      <c r="F123" s="17"/>
      <c r="G123" s="17"/>
      <c r="H123" s="17"/>
      <c r="J123" s="17"/>
      <c r="K123" s="17"/>
      <c r="L123" s="17"/>
      <c r="N123" s="17"/>
      <c r="O123" s="17"/>
      <c r="P123" s="17"/>
      <c r="R123" s="17"/>
      <c r="S123" s="17"/>
      <c r="T123" s="17"/>
    </row>
    <row r="124" spans="2:24" s="5" customFormat="1" hidden="1">
      <c r="E124" s="16"/>
      <c r="F124" s="17"/>
      <c r="G124" s="17"/>
      <c r="H124" s="17"/>
      <c r="J124" s="17"/>
      <c r="K124" s="17"/>
      <c r="L124" s="17"/>
      <c r="N124" s="17"/>
      <c r="O124" s="17"/>
      <c r="P124" s="17"/>
      <c r="R124" s="17"/>
      <c r="S124" s="17"/>
      <c r="T124" s="17"/>
    </row>
    <row r="125" spans="2:24" s="5" customFormat="1" hidden="1">
      <c r="E125" s="16"/>
      <c r="F125" s="17"/>
      <c r="G125" s="17"/>
      <c r="H125" s="17"/>
      <c r="J125" s="17"/>
      <c r="K125" s="17"/>
      <c r="L125" s="17"/>
      <c r="N125" s="17"/>
      <c r="O125" s="17"/>
      <c r="P125" s="17"/>
      <c r="R125" s="17"/>
      <c r="S125" s="17"/>
      <c r="T125" s="17"/>
    </row>
    <row r="126" spans="2:24" s="5" customFormat="1" hidden="1">
      <c r="E126" s="16"/>
      <c r="F126" s="17"/>
      <c r="G126" s="17"/>
      <c r="H126" s="17"/>
      <c r="J126" s="17"/>
      <c r="K126" s="17"/>
      <c r="L126" s="17"/>
      <c r="N126" s="17"/>
      <c r="O126" s="17"/>
      <c r="P126" s="17"/>
      <c r="R126" s="17"/>
      <c r="S126" s="17"/>
      <c r="T126" s="17"/>
    </row>
    <row r="127" spans="2:24" s="5" customFormat="1">
      <c r="D127" s="18" t="s">
        <v>486</v>
      </c>
      <c r="E127" s="16"/>
      <c r="F127" s="17"/>
      <c r="G127" s="17"/>
      <c r="H127" s="17"/>
      <c r="J127" s="17"/>
      <c r="K127" s="17"/>
      <c r="L127" s="17"/>
      <c r="N127" s="17"/>
      <c r="O127" s="17"/>
      <c r="P127" s="17"/>
      <c r="R127" s="17"/>
      <c r="S127" s="17"/>
      <c r="T127" s="17"/>
    </row>
    <row r="128" spans="2:24" s="5" customFormat="1" ht="45">
      <c r="E128" s="169"/>
      <c r="F128" s="170" t="str">
        <f>F7</f>
        <v>Name of PRODUCT 1</v>
      </c>
      <c r="G128" s="170"/>
      <c r="H128" s="170" t="str">
        <f>H7</f>
        <v>Name of PRODUCT 2</v>
      </c>
      <c r="I128" s="170"/>
      <c r="J128" s="170" t="str">
        <f>J7</f>
        <v>Name of PRODUCT 3</v>
      </c>
      <c r="K128" s="170"/>
      <c r="L128" s="170" t="str">
        <f>L7</f>
        <v>Name of PRODUCT 4</v>
      </c>
      <c r="M128" s="170"/>
      <c r="N128" s="170" t="str">
        <f>N7</f>
        <v>Name of PRODUCT 5</v>
      </c>
      <c r="O128" s="170"/>
      <c r="P128" s="170" t="str">
        <f>P7</f>
        <v>Name of PRODUCT 6</v>
      </c>
      <c r="Q128" s="170"/>
      <c r="R128" s="170" t="str">
        <f>R7</f>
        <v>Name of PRODUCT 7</v>
      </c>
      <c r="S128" s="170"/>
      <c r="T128" s="170" t="str">
        <f>T7</f>
        <v>Name of PRODUCT 8</v>
      </c>
      <c r="U128" s="170"/>
      <c r="V128" s="170"/>
      <c r="W128" s="170"/>
      <c r="X128" s="169"/>
    </row>
    <row r="129" spans="4:23" s="5" customFormat="1">
      <c r="D129" s="5">
        <f>1+E128</f>
        <v>1</v>
      </c>
      <c r="E129" s="5" t="s">
        <v>487</v>
      </c>
      <c r="F129" s="19">
        <f>F$71+F$72/F$64</f>
        <v>0</v>
      </c>
      <c r="G129" s="19"/>
      <c r="H129" s="19">
        <f>H$71+H$72/H$64</f>
        <v>0</v>
      </c>
      <c r="I129" s="19"/>
      <c r="J129" s="19">
        <f>J$71+J$72/J$64</f>
        <v>0</v>
      </c>
      <c r="K129" s="19"/>
      <c r="L129" s="19">
        <f>L$71+L$72/L$64</f>
        <v>0</v>
      </c>
      <c r="M129" s="19"/>
      <c r="N129" s="19">
        <f>N$71+N$72/N$64</f>
        <v>0</v>
      </c>
      <c r="O129" s="19"/>
      <c r="P129" s="19">
        <f>P$71+P$72/P$64</f>
        <v>0</v>
      </c>
      <c r="Q129" s="19"/>
      <c r="R129" s="19">
        <f>R$71+R$72/R$64</f>
        <v>0</v>
      </c>
      <c r="S129" s="19"/>
      <c r="T129" s="19">
        <f>T$71+T$72/T$64</f>
        <v>0</v>
      </c>
      <c r="U129" s="19"/>
      <c r="V129" s="19"/>
      <c r="W129" s="19"/>
    </row>
    <row r="130" spans="4:23" s="5" customFormat="1">
      <c r="D130" s="5">
        <f t="shared" ref="D130:D148" si="2">1+D129</f>
        <v>2</v>
      </c>
      <c r="E130" s="5" t="s">
        <v>488</v>
      </c>
      <c r="F130" s="19">
        <f t="shared" ref="F130:F148" si="3">F129+F$72/F$64</f>
        <v>0</v>
      </c>
      <c r="G130" s="19"/>
      <c r="H130" s="19">
        <f t="shared" ref="H130:H148" si="4">H129+H$72/H$64</f>
        <v>0</v>
      </c>
      <c r="I130" s="19"/>
      <c r="J130" s="19">
        <f t="shared" ref="J130:J148" si="5">J129+J$72/J$64</f>
        <v>0</v>
      </c>
      <c r="K130" s="19"/>
      <c r="L130" s="19">
        <f t="shared" ref="L130:L148" si="6">L129+L$72/L$64</f>
        <v>0</v>
      </c>
      <c r="M130" s="19"/>
      <c r="N130" s="19">
        <f t="shared" ref="N130:N148" si="7">N129+N$72/N$64</f>
        <v>0</v>
      </c>
      <c r="O130" s="19"/>
      <c r="P130" s="19">
        <f t="shared" ref="P130:P148" si="8">P129+P$72/P$64</f>
        <v>0</v>
      </c>
      <c r="Q130" s="19"/>
      <c r="R130" s="19">
        <f t="shared" ref="R130:R148" si="9">R129+R$72/R$64</f>
        <v>0</v>
      </c>
      <c r="S130" s="19"/>
      <c r="T130" s="19">
        <f t="shared" ref="T130:T148" si="10">T129+T$72/T$64</f>
        <v>0</v>
      </c>
      <c r="U130" s="19"/>
      <c r="V130" s="19"/>
      <c r="W130" s="19"/>
    </row>
    <row r="131" spans="4:23" s="5" customFormat="1">
      <c r="D131" s="5">
        <f t="shared" si="2"/>
        <v>3</v>
      </c>
      <c r="E131" s="5" t="s">
        <v>489</v>
      </c>
      <c r="F131" s="19">
        <f t="shared" si="3"/>
        <v>0</v>
      </c>
      <c r="G131" s="19"/>
      <c r="H131" s="19">
        <f t="shared" si="4"/>
        <v>0</v>
      </c>
      <c r="I131" s="19"/>
      <c r="J131" s="19">
        <f t="shared" si="5"/>
        <v>0</v>
      </c>
      <c r="K131" s="19"/>
      <c r="L131" s="19">
        <f t="shared" si="6"/>
        <v>0</v>
      </c>
      <c r="M131" s="19"/>
      <c r="N131" s="19">
        <f t="shared" si="7"/>
        <v>0</v>
      </c>
      <c r="O131" s="19"/>
      <c r="P131" s="19">
        <f t="shared" si="8"/>
        <v>0</v>
      </c>
      <c r="Q131" s="19"/>
      <c r="R131" s="19">
        <f t="shared" si="9"/>
        <v>0</v>
      </c>
      <c r="S131" s="19"/>
      <c r="T131" s="19">
        <f t="shared" si="10"/>
        <v>0</v>
      </c>
      <c r="U131" s="19"/>
      <c r="V131" s="19"/>
      <c r="W131" s="19"/>
    </row>
    <row r="132" spans="4:23" s="5" customFormat="1">
      <c r="D132" s="5">
        <f t="shared" si="2"/>
        <v>4</v>
      </c>
      <c r="E132" s="5" t="s">
        <v>490</v>
      </c>
      <c r="F132" s="19">
        <f t="shared" si="3"/>
        <v>0</v>
      </c>
      <c r="G132" s="19"/>
      <c r="H132" s="19">
        <f t="shared" si="4"/>
        <v>0</v>
      </c>
      <c r="I132" s="19"/>
      <c r="J132" s="19">
        <f t="shared" si="5"/>
        <v>0</v>
      </c>
      <c r="K132" s="19"/>
      <c r="L132" s="19">
        <f t="shared" si="6"/>
        <v>0</v>
      </c>
      <c r="M132" s="19"/>
      <c r="N132" s="19">
        <f t="shared" si="7"/>
        <v>0</v>
      </c>
      <c r="O132" s="19"/>
      <c r="P132" s="19">
        <f t="shared" si="8"/>
        <v>0</v>
      </c>
      <c r="Q132" s="19"/>
      <c r="R132" s="19">
        <f t="shared" si="9"/>
        <v>0</v>
      </c>
      <c r="S132" s="19"/>
      <c r="T132" s="19">
        <f t="shared" si="10"/>
        <v>0</v>
      </c>
      <c r="U132" s="19"/>
      <c r="V132" s="19"/>
      <c r="W132" s="19"/>
    </row>
    <row r="133" spans="4:23" s="5" customFormat="1">
      <c r="D133" s="5">
        <f t="shared" si="2"/>
        <v>5</v>
      </c>
      <c r="E133" s="5" t="s">
        <v>491</v>
      </c>
      <c r="F133" s="19">
        <f t="shared" si="3"/>
        <v>0</v>
      </c>
      <c r="G133" s="19"/>
      <c r="H133" s="19">
        <f t="shared" si="4"/>
        <v>0</v>
      </c>
      <c r="I133" s="19"/>
      <c r="J133" s="19">
        <f t="shared" si="5"/>
        <v>0</v>
      </c>
      <c r="K133" s="19"/>
      <c r="L133" s="19">
        <f t="shared" si="6"/>
        <v>0</v>
      </c>
      <c r="M133" s="19"/>
      <c r="N133" s="19">
        <f t="shared" si="7"/>
        <v>0</v>
      </c>
      <c r="O133" s="19"/>
      <c r="P133" s="19">
        <f t="shared" si="8"/>
        <v>0</v>
      </c>
      <c r="Q133" s="19"/>
      <c r="R133" s="19">
        <f t="shared" si="9"/>
        <v>0</v>
      </c>
      <c r="S133" s="19"/>
      <c r="T133" s="19">
        <f t="shared" si="10"/>
        <v>0</v>
      </c>
      <c r="U133" s="19"/>
      <c r="V133" s="19"/>
      <c r="W133" s="19"/>
    </row>
    <row r="134" spans="4:23" s="5" customFormat="1">
      <c r="D134" s="5">
        <f t="shared" si="2"/>
        <v>6</v>
      </c>
      <c r="E134" s="5" t="s">
        <v>492</v>
      </c>
      <c r="F134" s="19">
        <f t="shared" si="3"/>
        <v>0</v>
      </c>
      <c r="G134" s="19"/>
      <c r="H134" s="19">
        <f t="shared" si="4"/>
        <v>0</v>
      </c>
      <c r="I134" s="19"/>
      <c r="J134" s="19">
        <f t="shared" si="5"/>
        <v>0</v>
      </c>
      <c r="K134" s="19"/>
      <c r="L134" s="19">
        <f t="shared" si="6"/>
        <v>0</v>
      </c>
      <c r="M134" s="19"/>
      <c r="N134" s="19">
        <f t="shared" si="7"/>
        <v>0</v>
      </c>
      <c r="O134" s="19"/>
      <c r="P134" s="19">
        <f t="shared" si="8"/>
        <v>0</v>
      </c>
      <c r="Q134" s="19"/>
      <c r="R134" s="19">
        <f t="shared" si="9"/>
        <v>0</v>
      </c>
      <c r="S134" s="19"/>
      <c r="T134" s="19">
        <f t="shared" si="10"/>
        <v>0</v>
      </c>
      <c r="U134" s="19"/>
      <c r="V134" s="19"/>
      <c r="W134" s="19"/>
    </row>
    <row r="135" spans="4:23" s="5" customFormat="1">
      <c r="D135" s="5">
        <f t="shared" si="2"/>
        <v>7</v>
      </c>
      <c r="E135" s="5" t="s">
        <v>493</v>
      </c>
      <c r="F135" s="19">
        <f t="shared" si="3"/>
        <v>0</v>
      </c>
      <c r="G135" s="19"/>
      <c r="H135" s="19">
        <f t="shared" si="4"/>
        <v>0</v>
      </c>
      <c r="I135" s="19"/>
      <c r="J135" s="19">
        <f t="shared" si="5"/>
        <v>0</v>
      </c>
      <c r="K135" s="19"/>
      <c r="L135" s="19">
        <f t="shared" si="6"/>
        <v>0</v>
      </c>
      <c r="M135" s="19"/>
      <c r="N135" s="19">
        <f t="shared" si="7"/>
        <v>0</v>
      </c>
      <c r="O135" s="19"/>
      <c r="P135" s="19">
        <f t="shared" si="8"/>
        <v>0</v>
      </c>
      <c r="Q135" s="19"/>
      <c r="R135" s="19">
        <f t="shared" si="9"/>
        <v>0</v>
      </c>
      <c r="S135" s="19"/>
      <c r="T135" s="19">
        <f t="shared" si="10"/>
        <v>0</v>
      </c>
      <c r="U135" s="19"/>
      <c r="V135" s="19"/>
      <c r="W135" s="19"/>
    </row>
    <row r="136" spans="4:23" s="5" customFormat="1">
      <c r="D136" s="5">
        <f t="shared" si="2"/>
        <v>8</v>
      </c>
      <c r="E136" s="5" t="s">
        <v>494</v>
      </c>
      <c r="F136" s="19">
        <f t="shared" si="3"/>
        <v>0</v>
      </c>
      <c r="G136" s="19"/>
      <c r="H136" s="19">
        <f t="shared" si="4"/>
        <v>0</v>
      </c>
      <c r="I136" s="19"/>
      <c r="J136" s="19">
        <f t="shared" si="5"/>
        <v>0</v>
      </c>
      <c r="K136" s="19"/>
      <c r="L136" s="19">
        <f t="shared" si="6"/>
        <v>0</v>
      </c>
      <c r="M136" s="19"/>
      <c r="N136" s="19">
        <f t="shared" si="7"/>
        <v>0</v>
      </c>
      <c r="O136" s="19"/>
      <c r="P136" s="19">
        <f t="shared" si="8"/>
        <v>0</v>
      </c>
      <c r="Q136" s="19"/>
      <c r="R136" s="19">
        <f t="shared" si="9"/>
        <v>0</v>
      </c>
      <c r="S136" s="19"/>
      <c r="T136" s="19">
        <f t="shared" si="10"/>
        <v>0</v>
      </c>
      <c r="U136" s="19"/>
      <c r="V136" s="19"/>
      <c r="W136" s="19"/>
    </row>
    <row r="137" spans="4:23" s="5" customFormat="1">
      <c r="D137" s="5">
        <f t="shared" si="2"/>
        <v>9</v>
      </c>
      <c r="E137" s="5" t="s">
        <v>495</v>
      </c>
      <c r="F137" s="19">
        <f t="shared" si="3"/>
        <v>0</v>
      </c>
      <c r="G137" s="19"/>
      <c r="H137" s="19">
        <f t="shared" si="4"/>
        <v>0</v>
      </c>
      <c r="I137" s="19"/>
      <c r="J137" s="19">
        <f t="shared" si="5"/>
        <v>0</v>
      </c>
      <c r="K137" s="19"/>
      <c r="L137" s="19">
        <f t="shared" si="6"/>
        <v>0</v>
      </c>
      <c r="M137" s="19"/>
      <c r="N137" s="19">
        <f t="shared" si="7"/>
        <v>0</v>
      </c>
      <c r="O137" s="19"/>
      <c r="P137" s="19">
        <f t="shared" si="8"/>
        <v>0</v>
      </c>
      <c r="Q137" s="19"/>
      <c r="R137" s="19">
        <f t="shared" si="9"/>
        <v>0</v>
      </c>
      <c r="S137" s="19"/>
      <c r="T137" s="19">
        <f t="shared" si="10"/>
        <v>0</v>
      </c>
      <c r="U137" s="19"/>
      <c r="V137" s="19"/>
      <c r="W137" s="19"/>
    </row>
    <row r="138" spans="4:23" s="5" customFormat="1">
      <c r="D138" s="5">
        <f t="shared" si="2"/>
        <v>10</v>
      </c>
      <c r="E138" s="5" t="s">
        <v>496</v>
      </c>
      <c r="F138" s="19">
        <f t="shared" si="3"/>
        <v>0</v>
      </c>
      <c r="G138" s="19"/>
      <c r="H138" s="19">
        <f t="shared" si="4"/>
        <v>0</v>
      </c>
      <c r="I138" s="19"/>
      <c r="J138" s="19">
        <f t="shared" si="5"/>
        <v>0</v>
      </c>
      <c r="K138" s="19"/>
      <c r="L138" s="19">
        <f t="shared" si="6"/>
        <v>0</v>
      </c>
      <c r="M138" s="19"/>
      <c r="N138" s="19">
        <f t="shared" si="7"/>
        <v>0</v>
      </c>
      <c r="O138" s="19"/>
      <c r="P138" s="19">
        <f t="shared" si="8"/>
        <v>0</v>
      </c>
      <c r="Q138" s="19"/>
      <c r="R138" s="19">
        <f t="shared" si="9"/>
        <v>0</v>
      </c>
      <c r="S138" s="19"/>
      <c r="T138" s="19">
        <f t="shared" si="10"/>
        <v>0</v>
      </c>
      <c r="U138" s="19"/>
      <c r="V138" s="19"/>
      <c r="W138" s="19"/>
    </row>
    <row r="139" spans="4:23" s="5" customFormat="1">
      <c r="D139" s="5">
        <f t="shared" si="2"/>
        <v>11</v>
      </c>
      <c r="E139" s="5" t="s">
        <v>497</v>
      </c>
      <c r="F139" s="19">
        <f t="shared" si="3"/>
        <v>0</v>
      </c>
      <c r="G139" s="19"/>
      <c r="H139" s="19">
        <f t="shared" si="4"/>
        <v>0</v>
      </c>
      <c r="I139" s="19"/>
      <c r="J139" s="19">
        <f t="shared" si="5"/>
        <v>0</v>
      </c>
      <c r="K139" s="19"/>
      <c r="L139" s="19">
        <f t="shared" si="6"/>
        <v>0</v>
      </c>
      <c r="M139" s="19"/>
      <c r="N139" s="19">
        <f t="shared" si="7"/>
        <v>0</v>
      </c>
      <c r="O139" s="19"/>
      <c r="P139" s="19">
        <f t="shared" si="8"/>
        <v>0</v>
      </c>
      <c r="Q139" s="19"/>
      <c r="R139" s="19">
        <f t="shared" si="9"/>
        <v>0</v>
      </c>
      <c r="S139" s="19"/>
      <c r="T139" s="19">
        <f t="shared" si="10"/>
        <v>0</v>
      </c>
      <c r="U139" s="19"/>
      <c r="V139" s="19"/>
      <c r="W139" s="19"/>
    </row>
    <row r="140" spans="4:23" s="5" customFormat="1">
      <c r="D140" s="5">
        <f t="shared" si="2"/>
        <v>12</v>
      </c>
      <c r="E140" s="5" t="s">
        <v>498</v>
      </c>
      <c r="F140" s="19">
        <f t="shared" si="3"/>
        <v>0</v>
      </c>
      <c r="G140" s="19"/>
      <c r="H140" s="19">
        <f t="shared" si="4"/>
        <v>0</v>
      </c>
      <c r="I140" s="19"/>
      <c r="J140" s="19">
        <f t="shared" si="5"/>
        <v>0</v>
      </c>
      <c r="K140" s="19"/>
      <c r="L140" s="19">
        <f t="shared" si="6"/>
        <v>0</v>
      </c>
      <c r="M140" s="19"/>
      <c r="N140" s="19">
        <f t="shared" si="7"/>
        <v>0</v>
      </c>
      <c r="O140" s="19"/>
      <c r="P140" s="19">
        <f t="shared" si="8"/>
        <v>0</v>
      </c>
      <c r="Q140" s="19"/>
      <c r="R140" s="19">
        <f t="shared" si="9"/>
        <v>0</v>
      </c>
      <c r="S140" s="19"/>
      <c r="T140" s="19">
        <f t="shared" si="10"/>
        <v>0</v>
      </c>
      <c r="U140" s="19"/>
      <c r="V140" s="19"/>
      <c r="W140" s="19"/>
    </row>
    <row r="141" spans="4:23" s="5" customFormat="1">
      <c r="D141" s="5">
        <f t="shared" si="2"/>
        <v>13</v>
      </c>
      <c r="E141" s="5" t="s">
        <v>499</v>
      </c>
      <c r="F141" s="19">
        <f t="shared" si="3"/>
        <v>0</v>
      </c>
      <c r="G141" s="19"/>
      <c r="H141" s="19">
        <f t="shared" si="4"/>
        <v>0</v>
      </c>
      <c r="I141" s="19"/>
      <c r="J141" s="19">
        <f t="shared" si="5"/>
        <v>0</v>
      </c>
      <c r="K141" s="19"/>
      <c r="L141" s="19">
        <f t="shared" si="6"/>
        <v>0</v>
      </c>
      <c r="M141" s="19"/>
      <c r="N141" s="19">
        <f t="shared" si="7"/>
        <v>0</v>
      </c>
      <c r="O141" s="19"/>
      <c r="P141" s="19">
        <f t="shared" si="8"/>
        <v>0</v>
      </c>
      <c r="Q141" s="19"/>
      <c r="R141" s="19">
        <f t="shared" si="9"/>
        <v>0</v>
      </c>
      <c r="S141" s="19"/>
      <c r="T141" s="19">
        <f t="shared" si="10"/>
        <v>0</v>
      </c>
      <c r="U141" s="19"/>
      <c r="V141" s="19"/>
      <c r="W141" s="19"/>
    </row>
    <row r="142" spans="4:23" s="5" customFormat="1">
      <c r="D142" s="5">
        <f t="shared" si="2"/>
        <v>14</v>
      </c>
      <c r="E142" s="5" t="s">
        <v>500</v>
      </c>
      <c r="F142" s="19">
        <f t="shared" si="3"/>
        <v>0</v>
      </c>
      <c r="G142" s="19"/>
      <c r="H142" s="19">
        <f t="shared" si="4"/>
        <v>0</v>
      </c>
      <c r="I142" s="19"/>
      <c r="J142" s="19">
        <f t="shared" si="5"/>
        <v>0</v>
      </c>
      <c r="K142" s="19"/>
      <c r="L142" s="19">
        <f t="shared" si="6"/>
        <v>0</v>
      </c>
      <c r="M142" s="19"/>
      <c r="N142" s="19">
        <f t="shared" si="7"/>
        <v>0</v>
      </c>
      <c r="O142" s="19"/>
      <c r="P142" s="19">
        <f t="shared" si="8"/>
        <v>0</v>
      </c>
      <c r="Q142" s="19"/>
      <c r="R142" s="19">
        <f t="shared" si="9"/>
        <v>0</v>
      </c>
      <c r="S142" s="19"/>
      <c r="T142" s="19">
        <f t="shared" si="10"/>
        <v>0</v>
      </c>
      <c r="U142" s="19"/>
      <c r="V142" s="19"/>
      <c r="W142" s="19"/>
    </row>
    <row r="143" spans="4:23" s="5" customFormat="1">
      <c r="D143" s="5">
        <f t="shared" si="2"/>
        <v>15</v>
      </c>
      <c r="E143" s="5" t="s">
        <v>501</v>
      </c>
      <c r="F143" s="19">
        <f t="shared" si="3"/>
        <v>0</v>
      </c>
      <c r="G143" s="19"/>
      <c r="H143" s="19">
        <f t="shared" si="4"/>
        <v>0</v>
      </c>
      <c r="I143" s="19"/>
      <c r="J143" s="19">
        <f t="shared" si="5"/>
        <v>0</v>
      </c>
      <c r="K143" s="19"/>
      <c r="L143" s="19">
        <f t="shared" si="6"/>
        <v>0</v>
      </c>
      <c r="M143" s="19"/>
      <c r="N143" s="19">
        <f t="shared" si="7"/>
        <v>0</v>
      </c>
      <c r="O143" s="19"/>
      <c r="P143" s="19">
        <f t="shared" si="8"/>
        <v>0</v>
      </c>
      <c r="Q143" s="19"/>
      <c r="R143" s="19">
        <f t="shared" si="9"/>
        <v>0</v>
      </c>
      <c r="S143" s="19"/>
      <c r="T143" s="19">
        <f t="shared" si="10"/>
        <v>0</v>
      </c>
      <c r="U143" s="19"/>
      <c r="V143" s="19"/>
      <c r="W143" s="19"/>
    </row>
    <row r="144" spans="4:23" s="5" customFormat="1">
      <c r="D144" s="5">
        <f t="shared" si="2"/>
        <v>16</v>
      </c>
      <c r="E144" s="5" t="s">
        <v>502</v>
      </c>
      <c r="F144" s="19">
        <f t="shared" si="3"/>
        <v>0</v>
      </c>
      <c r="G144" s="19"/>
      <c r="H144" s="19">
        <f t="shared" si="4"/>
        <v>0</v>
      </c>
      <c r="I144" s="19"/>
      <c r="J144" s="19">
        <f t="shared" si="5"/>
        <v>0</v>
      </c>
      <c r="K144" s="19"/>
      <c r="L144" s="19">
        <f t="shared" si="6"/>
        <v>0</v>
      </c>
      <c r="M144" s="19"/>
      <c r="N144" s="19">
        <f t="shared" si="7"/>
        <v>0</v>
      </c>
      <c r="O144" s="19"/>
      <c r="P144" s="19">
        <f t="shared" si="8"/>
        <v>0</v>
      </c>
      <c r="Q144" s="19"/>
      <c r="R144" s="19">
        <f t="shared" si="9"/>
        <v>0</v>
      </c>
      <c r="S144" s="19"/>
      <c r="T144" s="19">
        <f t="shared" si="10"/>
        <v>0</v>
      </c>
      <c r="U144" s="19"/>
      <c r="V144" s="19"/>
      <c r="W144" s="19"/>
    </row>
    <row r="145" spans="4:23" s="5" customFormat="1">
      <c r="D145" s="5">
        <f>1+D144</f>
        <v>17</v>
      </c>
      <c r="E145" s="5" t="s">
        <v>503</v>
      </c>
      <c r="F145" s="19">
        <f t="shared" si="3"/>
        <v>0</v>
      </c>
      <c r="G145" s="19"/>
      <c r="H145" s="19">
        <f t="shared" si="4"/>
        <v>0</v>
      </c>
      <c r="I145" s="19"/>
      <c r="J145" s="19">
        <f t="shared" si="5"/>
        <v>0</v>
      </c>
      <c r="K145" s="19"/>
      <c r="L145" s="19">
        <f t="shared" si="6"/>
        <v>0</v>
      </c>
      <c r="M145" s="19"/>
      <c r="N145" s="19">
        <f t="shared" si="7"/>
        <v>0</v>
      </c>
      <c r="O145" s="19"/>
      <c r="P145" s="19">
        <f t="shared" si="8"/>
        <v>0</v>
      </c>
      <c r="Q145" s="19"/>
      <c r="R145" s="19">
        <f t="shared" si="9"/>
        <v>0</v>
      </c>
      <c r="S145" s="19"/>
      <c r="T145" s="19">
        <f t="shared" si="10"/>
        <v>0</v>
      </c>
      <c r="U145" s="19"/>
      <c r="V145" s="19"/>
      <c r="W145" s="19"/>
    </row>
    <row r="146" spans="4:23" s="5" customFormat="1">
      <c r="D146" s="5">
        <f t="shared" si="2"/>
        <v>18</v>
      </c>
      <c r="E146" s="5" t="s">
        <v>504</v>
      </c>
      <c r="F146" s="19">
        <f t="shared" si="3"/>
        <v>0</v>
      </c>
      <c r="G146" s="19"/>
      <c r="H146" s="19">
        <f t="shared" si="4"/>
        <v>0</v>
      </c>
      <c r="I146" s="19"/>
      <c r="J146" s="19">
        <f t="shared" si="5"/>
        <v>0</v>
      </c>
      <c r="K146" s="19"/>
      <c r="L146" s="19">
        <f t="shared" si="6"/>
        <v>0</v>
      </c>
      <c r="M146" s="19"/>
      <c r="N146" s="19">
        <f t="shared" si="7"/>
        <v>0</v>
      </c>
      <c r="O146" s="19"/>
      <c r="P146" s="19">
        <f t="shared" si="8"/>
        <v>0</v>
      </c>
      <c r="Q146" s="19"/>
      <c r="R146" s="19">
        <f t="shared" si="9"/>
        <v>0</v>
      </c>
      <c r="S146" s="19"/>
      <c r="T146" s="19">
        <f t="shared" si="10"/>
        <v>0</v>
      </c>
      <c r="U146" s="19"/>
      <c r="V146" s="19"/>
      <c r="W146" s="19"/>
    </row>
    <row r="147" spans="4:23" s="5" customFormat="1">
      <c r="D147" s="5">
        <f t="shared" si="2"/>
        <v>19</v>
      </c>
      <c r="E147" s="5" t="s">
        <v>505</v>
      </c>
      <c r="F147" s="19">
        <f t="shared" si="3"/>
        <v>0</v>
      </c>
      <c r="G147" s="19"/>
      <c r="H147" s="19">
        <f t="shared" si="4"/>
        <v>0</v>
      </c>
      <c r="I147" s="19"/>
      <c r="J147" s="19">
        <f t="shared" si="5"/>
        <v>0</v>
      </c>
      <c r="K147" s="19"/>
      <c r="L147" s="19">
        <f t="shared" si="6"/>
        <v>0</v>
      </c>
      <c r="M147" s="19"/>
      <c r="N147" s="19">
        <f t="shared" si="7"/>
        <v>0</v>
      </c>
      <c r="O147" s="19"/>
      <c r="P147" s="19">
        <f t="shared" si="8"/>
        <v>0</v>
      </c>
      <c r="Q147" s="19"/>
      <c r="R147" s="19">
        <f t="shared" si="9"/>
        <v>0</v>
      </c>
      <c r="S147" s="19"/>
      <c r="T147" s="19">
        <f t="shared" si="10"/>
        <v>0</v>
      </c>
      <c r="U147" s="19"/>
      <c r="V147" s="19"/>
      <c r="W147" s="19"/>
    </row>
    <row r="148" spans="4:23" s="5" customFormat="1">
      <c r="D148" s="5">
        <f t="shared" si="2"/>
        <v>20</v>
      </c>
      <c r="E148" s="5" t="s">
        <v>506</v>
      </c>
      <c r="F148" s="19">
        <f t="shared" si="3"/>
        <v>0</v>
      </c>
      <c r="G148" s="19"/>
      <c r="H148" s="19">
        <f t="shared" si="4"/>
        <v>0</v>
      </c>
      <c r="I148" s="19"/>
      <c r="J148" s="19">
        <f t="shared" si="5"/>
        <v>0</v>
      </c>
      <c r="K148" s="19"/>
      <c r="L148" s="19">
        <f t="shared" si="6"/>
        <v>0</v>
      </c>
      <c r="M148" s="19"/>
      <c r="N148" s="19">
        <f t="shared" si="7"/>
        <v>0</v>
      </c>
      <c r="O148" s="19"/>
      <c r="P148" s="19">
        <f t="shared" si="8"/>
        <v>0</v>
      </c>
      <c r="Q148" s="19"/>
      <c r="R148" s="19">
        <f t="shared" si="9"/>
        <v>0</v>
      </c>
      <c r="S148" s="19"/>
      <c r="T148" s="19">
        <f t="shared" si="10"/>
        <v>0</v>
      </c>
      <c r="U148" s="19"/>
      <c r="V148" s="19"/>
      <c r="W148" s="19"/>
    </row>
    <row r="149" spans="4:23" s="5" customFormat="1">
      <c r="F149" s="19"/>
      <c r="G149" s="19"/>
      <c r="H149" s="19"/>
      <c r="I149" s="19"/>
      <c r="J149" s="19"/>
      <c r="K149" s="19"/>
      <c r="L149" s="19"/>
      <c r="M149" s="19"/>
      <c r="N149" s="19"/>
      <c r="O149" s="19"/>
      <c r="P149" s="19"/>
      <c r="Q149" s="19"/>
      <c r="R149" s="19"/>
      <c r="S149" s="19"/>
      <c r="T149" s="19"/>
      <c r="U149" s="19"/>
      <c r="V149" s="19"/>
      <c r="W149" s="19"/>
    </row>
    <row r="150" spans="4:23" s="5" customFormat="1">
      <c r="F150" s="19"/>
      <c r="G150" s="19"/>
      <c r="H150" s="19"/>
      <c r="I150" s="19"/>
      <c r="J150" s="19"/>
      <c r="K150" s="19"/>
      <c r="L150" s="19"/>
      <c r="M150" s="19"/>
      <c r="N150" s="19"/>
      <c r="O150" s="19"/>
      <c r="P150" s="19"/>
      <c r="Q150" s="19"/>
      <c r="R150" s="19"/>
      <c r="S150" s="19"/>
      <c r="T150" s="19"/>
      <c r="U150" s="19"/>
      <c r="V150" s="19"/>
      <c r="W150" s="19"/>
    </row>
    <row r="151" spans="4:23" s="5" customFormat="1">
      <c r="F151" s="19"/>
      <c r="G151" s="19"/>
      <c r="H151" s="19"/>
      <c r="I151" s="19"/>
      <c r="J151" s="19"/>
      <c r="K151" s="19"/>
      <c r="L151" s="19"/>
      <c r="M151" s="19"/>
      <c r="N151" s="19"/>
      <c r="O151" s="19"/>
      <c r="P151" s="19"/>
      <c r="Q151" s="19"/>
      <c r="R151" s="19"/>
      <c r="S151" s="19"/>
      <c r="T151" s="19"/>
      <c r="U151" s="19"/>
      <c r="V151" s="19"/>
      <c r="W151" s="19"/>
    </row>
    <row r="152" spans="4:23" s="5" customFormat="1">
      <c r="F152" s="19"/>
      <c r="G152" s="19"/>
      <c r="H152" s="19"/>
      <c r="I152" s="19"/>
      <c r="J152" s="19"/>
      <c r="K152" s="19"/>
      <c r="L152" s="19"/>
      <c r="M152" s="19"/>
      <c r="N152" s="19"/>
      <c r="O152" s="19"/>
      <c r="P152" s="19"/>
      <c r="Q152" s="19"/>
      <c r="R152" s="19"/>
      <c r="S152" s="19"/>
      <c r="T152" s="19"/>
      <c r="U152" s="19"/>
      <c r="V152" s="19"/>
      <c r="W152" s="19"/>
    </row>
    <row r="153" spans="4:23" s="5" customFormat="1">
      <c r="F153" s="19"/>
      <c r="G153" s="19"/>
      <c r="H153" s="19"/>
      <c r="I153" s="19"/>
      <c r="J153" s="19"/>
      <c r="K153" s="19"/>
      <c r="L153" s="19"/>
      <c r="M153" s="19"/>
      <c r="N153" s="19"/>
      <c r="O153" s="19"/>
      <c r="P153" s="19"/>
      <c r="Q153" s="19"/>
      <c r="R153" s="19"/>
      <c r="S153" s="19"/>
      <c r="T153" s="19"/>
      <c r="U153" s="19"/>
      <c r="V153" s="19"/>
      <c r="W153" s="19"/>
    </row>
    <row r="154" spans="4:23" s="5" customFormat="1">
      <c r="F154" s="19"/>
      <c r="G154" s="19"/>
      <c r="H154" s="19"/>
      <c r="I154" s="19"/>
      <c r="J154" s="19"/>
      <c r="K154" s="19"/>
      <c r="L154" s="19"/>
      <c r="M154" s="19"/>
      <c r="N154" s="19"/>
      <c r="O154" s="19"/>
      <c r="P154" s="19"/>
      <c r="Q154" s="19"/>
      <c r="R154" s="19"/>
      <c r="S154" s="19"/>
      <c r="T154" s="19"/>
      <c r="U154" s="19"/>
      <c r="V154" s="19"/>
      <c r="W154" s="19"/>
    </row>
    <row r="155" spans="4:23" s="5" customFormat="1">
      <c r="F155" s="19"/>
      <c r="G155" s="19"/>
      <c r="H155" s="19"/>
      <c r="I155" s="19"/>
      <c r="J155" s="19"/>
      <c r="K155" s="19"/>
      <c r="L155" s="19"/>
      <c r="M155" s="19"/>
      <c r="N155" s="19"/>
      <c r="O155" s="19"/>
      <c r="P155" s="19"/>
      <c r="Q155" s="19"/>
      <c r="R155" s="19"/>
      <c r="S155" s="19"/>
      <c r="T155" s="19"/>
      <c r="U155" s="19"/>
      <c r="V155" s="19"/>
      <c r="W155" s="19"/>
    </row>
    <row r="156" spans="4:23" s="5" customFormat="1">
      <c r="F156" s="19"/>
      <c r="G156" s="19"/>
      <c r="H156" s="19"/>
      <c r="I156" s="19"/>
      <c r="J156" s="19"/>
      <c r="K156" s="19"/>
      <c r="L156" s="19"/>
      <c r="M156" s="19"/>
      <c r="N156" s="19"/>
      <c r="O156" s="19"/>
      <c r="P156" s="19"/>
      <c r="Q156" s="19"/>
      <c r="R156" s="19"/>
      <c r="S156" s="19"/>
      <c r="T156" s="19"/>
      <c r="U156" s="19"/>
      <c r="V156" s="19"/>
      <c r="W156" s="19"/>
    </row>
    <row r="157" spans="4:23" s="5" customFormat="1">
      <c r="F157" s="19"/>
      <c r="G157" s="19"/>
      <c r="H157" s="19"/>
      <c r="I157" s="19"/>
      <c r="J157" s="19"/>
      <c r="K157" s="19"/>
      <c r="L157" s="19"/>
      <c r="M157" s="19"/>
      <c r="N157" s="19"/>
      <c r="O157" s="19"/>
      <c r="P157" s="19"/>
      <c r="Q157" s="19"/>
      <c r="R157" s="19"/>
      <c r="S157" s="19"/>
      <c r="T157" s="19"/>
      <c r="U157" s="19"/>
      <c r="V157" s="19"/>
      <c r="W157" s="19"/>
    </row>
    <row r="158" spans="4:23" s="5" customFormat="1">
      <c r="F158" s="16"/>
      <c r="G158" s="17"/>
      <c r="H158" s="17"/>
      <c r="I158" s="17"/>
      <c r="J158" s="17"/>
      <c r="K158" s="17"/>
      <c r="L158" s="17"/>
      <c r="N158" s="17"/>
      <c r="O158" s="17"/>
      <c r="P158" s="17"/>
      <c r="R158" s="17"/>
      <c r="S158" s="17"/>
      <c r="T158" s="17"/>
    </row>
    <row r="159" spans="4:23" s="5" customFormat="1">
      <c r="F159" s="16"/>
      <c r="G159" s="17"/>
      <c r="H159" s="17"/>
      <c r="I159" s="17"/>
      <c r="K159" s="17"/>
      <c r="L159" s="17"/>
      <c r="M159" s="17"/>
      <c r="O159" s="17"/>
      <c r="P159" s="17"/>
      <c r="Q159" s="17"/>
      <c r="S159" s="17"/>
      <c r="T159" s="17"/>
      <c r="U159" s="17"/>
    </row>
    <row r="160" spans="4:23" s="5" customFormat="1">
      <c r="F160" s="16"/>
      <c r="G160" s="17"/>
      <c r="H160" s="17"/>
      <c r="I160" s="17"/>
      <c r="K160" s="17"/>
      <c r="L160" s="17"/>
      <c r="M160" s="17"/>
      <c r="O160" s="17"/>
      <c r="P160" s="17"/>
      <c r="Q160" s="17"/>
      <c r="S160" s="17"/>
      <c r="T160" s="17"/>
      <c r="U160" s="17"/>
    </row>
    <row r="161" spans="5:21" s="5" customFormat="1">
      <c r="F161" s="16"/>
      <c r="G161" s="17"/>
      <c r="H161" s="17"/>
      <c r="I161" s="17"/>
      <c r="K161" s="17"/>
      <c r="L161" s="17"/>
      <c r="M161" s="17"/>
      <c r="O161" s="17"/>
      <c r="P161" s="17"/>
      <c r="Q161" s="17"/>
      <c r="S161" s="17"/>
      <c r="T161" s="17"/>
      <c r="U161" s="17"/>
    </row>
    <row r="162" spans="5:21" s="5" customFormat="1">
      <c r="F162" s="16"/>
      <c r="G162" s="17"/>
      <c r="H162" s="17"/>
      <c r="I162" s="17"/>
      <c r="K162" s="17"/>
      <c r="L162" s="17"/>
      <c r="M162" s="17"/>
      <c r="O162" s="17"/>
      <c r="P162" s="17"/>
      <c r="Q162" s="17"/>
      <c r="S162" s="17"/>
      <c r="T162" s="17"/>
      <c r="U162" s="17"/>
    </row>
    <row r="163" spans="5:21" s="5" customFormat="1">
      <c r="F163" s="16"/>
      <c r="G163" s="17"/>
      <c r="H163" s="17"/>
      <c r="I163" s="17"/>
      <c r="K163" s="17"/>
      <c r="L163" s="17"/>
      <c r="M163" s="17"/>
      <c r="O163" s="17"/>
      <c r="P163" s="17"/>
      <c r="Q163" s="17"/>
      <c r="S163" s="17"/>
      <c r="T163" s="17"/>
      <c r="U163" s="17"/>
    </row>
    <row r="164" spans="5:21" s="5" customFormat="1">
      <c r="F164" s="16"/>
      <c r="G164" s="17"/>
      <c r="H164" s="17"/>
      <c r="I164" s="17"/>
      <c r="K164" s="17"/>
      <c r="L164" s="17"/>
      <c r="M164" s="17"/>
      <c r="O164" s="17"/>
      <c r="P164" s="17"/>
      <c r="Q164" s="17"/>
      <c r="S164" s="17"/>
      <c r="T164" s="17"/>
      <c r="U164" s="17"/>
    </row>
    <row r="165" spans="5:21" s="5" customFormat="1">
      <c r="F165" s="16"/>
      <c r="G165" s="17"/>
      <c r="H165" s="17"/>
      <c r="I165" s="17"/>
      <c r="K165" s="17"/>
      <c r="L165" s="17"/>
      <c r="M165" s="17"/>
      <c r="O165" s="17"/>
      <c r="P165" s="17"/>
      <c r="Q165" s="17"/>
      <c r="S165" s="17"/>
      <c r="T165" s="17"/>
      <c r="U165" s="17"/>
    </row>
    <row r="166" spans="5:21" s="5" customFormat="1">
      <c r="F166" s="16"/>
      <c r="G166" s="17"/>
      <c r="H166" s="17"/>
      <c r="I166" s="17"/>
      <c r="K166" s="17"/>
      <c r="L166" s="17"/>
      <c r="M166" s="17"/>
      <c r="O166" s="17"/>
      <c r="P166" s="17"/>
      <c r="Q166" s="17"/>
      <c r="S166" s="17"/>
      <c r="T166" s="17"/>
      <c r="U166" s="17"/>
    </row>
    <row r="167" spans="5:21" s="5" customFormat="1">
      <c r="F167" s="16"/>
      <c r="G167" s="17"/>
      <c r="H167" s="17"/>
      <c r="I167" s="17"/>
      <c r="K167" s="17"/>
      <c r="L167" s="17"/>
      <c r="M167" s="17"/>
      <c r="O167" s="17"/>
      <c r="P167" s="17"/>
      <c r="Q167" s="17"/>
      <c r="S167" s="17"/>
      <c r="T167" s="17"/>
      <c r="U167" s="17"/>
    </row>
    <row r="168" spans="5:21" s="5" customFormat="1">
      <c r="F168" s="16"/>
      <c r="G168" s="17"/>
      <c r="H168" s="17"/>
      <c r="I168" s="17"/>
      <c r="K168" s="17"/>
      <c r="L168" s="17"/>
      <c r="M168" s="17"/>
      <c r="O168" s="17"/>
      <c r="P168" s="17"/>
      <c r="Q168" s="17"/>
      <c r="S168" s="17"/>
      <c r="T168" s="17"/>
      <c r="U168" s="17"/>
    </row>
    <row r="169" spans="5:21" s="5" customFormat="1">
      <c r="F169" s="16"/>
      <c r="G169" s="17"/>
      <c r="H169" s="17"/>
      <c r="I169" s="17"/>
      <c r="K169" s="17"/>
      <c r="L169" s="17"/>
      <c r="M169" s="17"/>
      <c r="O169" s="17"/>
      <c r="P169" s="17"/>
      <c r="Q169" s="17"/>
      <c r="S169" s="17"/>
      <c r="T169" s="17"/>
      <c r="U169" s="17"/>
    </row>
    <row r="170" spans="5:21" s="5" customFormat="1">
      <c r="F170" s="16"/>
      <c r="G170" s="17"/>
      <c r="H170" s="17"/>
      <c r="I170" s="17"/>
      <c r="K170" s="17"/>
      <c r="L170" s="17"/>
      <c r="M170" s="17"/>
      <c r="O170" s="17"/>
      <c r="P170" s="17"/>
      <c r="Q170" s="17"/>
      <c r="S170" s="17"/>
      <c r="T170" s="17"/>
      <c r="U170" s="17"/>
    </row>
    <row r="171" spans="5:21" s="5" customFormat="1">
      <c r="F171" s="16"/>
      <c r="G171" s="17"/>
      <c r="H171" s="17"/>
      <c r="I171" s="17"/>
      <c r="K171" s="17"/>
      <c r="L171" s="17"/>
      <c r="M171" s="17"/>
      <c r="O171" s="17"/>
      <c r="P171" s="17"/>
      <c r="Q171" s="17"/>
      <c r="S171" s="17"/>
      <c r="T171" s="17"/>
      <c r="U171" s="17"/>
    </row>
    <row r="172" spans="5:21" s="5" customFormat="1">
      <c r="F172" s="16"/>
      <c r="G172" s="17"/>
      <c r="H172" s="17"/>
      <c r="I172" s="17"/>
      <c r="K172" s="17"/>
      <c r="L172" s="17"/>
      <c r="M172" s="17"/>
      <c r="O172" s="17"/>
      <c r="P172" s="17"/>
      <c r="Q172" s="17"/>
      <c r="S172" s="17"/>
      <c r="T172" s="17"/>
      <c r="U172" s="17"/>
    </row>
    <row r="173" spans="5:21" s="5" customFormat="1">
      <c r="E173" s="16"/>
      <c r="F173" s="17"/>
      <c r="G173" s="17"/>
      <c r="H173" s="17"/>
      <c r="J173" s="17"/>
      <c r="K173" s="17"/>
      <c r="L173" s="17"/>
      <c r="N173" s="17"/>
      <c r="O173" s="17"/>
      <c r="P173" s="17"/>
      <c r="R173" s="17"/>
      <c r="S173" s="17"/>
      <c r="T173" s="17"/>
    </row>
    <row r="174" spans="5:21" s="5" customFormat="1">
      <c r="E174" s="16"/>
      <c r="F174" s="17"/>
      <c r="G174" s="17"/>
      <c r="H174" s="17"/>
      <c r="J174" s="17"/>
      <c r="K174" s="17"/>
      <c r="L174" s="17"/>
      <c r="N174" s="17"/>
      <c r="O174" s="17"/>
      <c r="P174" s="17"/>
      <c r="R174" s="17"/>
      <c r="S174" s="17"/>
      <c r="T174" s="17"/>
    </row>
    <row r="175" spans="5:21" s="5" customFormat="1">
      <c r="E175" s="16"/>
      <c r="F175" s="17"/>
      <c r="G175" s="17"/>
      <c r="H175" s="17"/>
      <c r="J175" s="17"/>
      <c r="K175" s="17"/>
      <c r="L175" s="17"/>
      <c r="N175" s="17"/>
      <c r="O175" s="17"/>
      <c r="P175" s="17"/>
      <c r="R175" s="17"/>
      <c r="S175" s="17"/>
      <c r="T175" s="17"/>
    </row>
    <row r="176" spans="5:21" s="5" customFormat="1">
      <c r="E176" s="16"/>
      <c r="F176" s="17"/>
      <c r="G176" s="17"/>
      <c r="H176" s="17"/>
      <c r="J176" s="17"/>
      <c r="K176" s="17"/>
      <c r="L176" s="17"/>
      <c r="N176" s="17"/>
      <c r="O176" s="17"/>
      <c r="P176" s="17"/>
      <c r="R176" s="17"/>
      <c r="S176" s="17"/>
      <c r="T176" s="17"/>
    </row>
    <row r="177" spans="5:20" s="5" customFormat="1">
      <c r="E177" s="16"/>
      <c r="F177" s="17"/>
      <c r="G177" s="17"/>
      <c r="H177" s="17"/>
      <c r="J177" s="17"/>
      <c r="K177" s="17"/>
      <c r="L177" s="17"/>
      <c r="N177" s="17"/>
      <c r="O177" s="17"/>
      <c r="P177" s="17"/>
      <c r="R177" s="17"/>
      <c r="S177" s="17"/>
      <c r="T177" s="17"/>
    </row>
    <row r="178" spans="5:20" s="5" customFormat="1">
      <c r="E178" s="16"/>
      <c r="F178" s="17"/>
      <c r="G178" s="17"/>
      <c r="H178" s="17"/>
      <c r="J178" s="17"/>
      <c r="K178" s="17"/>
      <c r="L178" s="17"/>
      <c r="N178" s="17"/>
      <c r="O178" s="17"/>
      <c r="P178" s="17"/>
      <c r="R178" s="17"/>
      <c r="S178" s="17"/>
      <c r="T178" s="17"/>
    </row>
    <row r="179" spans="5:20" s="5" customFormat="1">
      <c r="E179" s="16"/>
      <c r="F179" s="17"/>
      <c r="G179" s="17"/>
      <c r="H179" s="17"/>
      <c r="J179" s="17"/>
      <c r="K179" s="17"/>
      <c r="L179" s="17"/>
      <c r="N179" s="17"/>
      <c r="O179" s="17"/>
      <c r="P179" s="17"/>
      <c r="R179" s="17"/>
      <c r="S179" s="17"/>
      <c r="T179" s="17"/>
    </row>
    <row r="180" spans="5:20" s="5" customFormat="1">
      <c r="E180" s="16"/>
      <c r="F180" s="17"/>
      <c r="G180" s="17"/>
      <c r="H180" s="17"/>
      <c r="J180" s="17"/>
      <c r="K180" s="17"/>
      <c r="L180" s="17"/>
      <c r="N180" s="17"/>
      <c r="O180" s="17"/>
      <c r="P180" s="17"/>
      <c r="R180" s="17"/>
      <c r="S180" s="17"/>
      <c r="T180" s="17"/>
    </row>
    <row r="181" spans="5:20" s="5" customFormat="1">
      <c r="E181" s="16"/>
      <c r="F181" s="17"/>
      <c r="G181" s="17"/>
      <c r="H181" s="17"/>
      <c r="J181" s="17"/>
      <c r="K181" s="17"/>
      <c r="L181" s="17"/>
      <c r="N181" s="17"/>
      <c r="O181" s="17"/>
      <c r="P181" s="17"/>
      <c r="R181" s="17"/>
      <c r="S181" s="17"/>
      <c r="T181" s="17"/>
    </row>
    <row r="182" spans="5:20" s="5" customFormat="1">
      <c r="E182" s="16"/>
      <c r="F182" s="17"/>
      <c r="G182" s="17"/>
      <c r="H182" s="17"/>
      <c r="J182" s="17"/>
      <c r="K182" s="17"/>
      <c r="L182" s="17"/>
      <c r="N182" s="17"/>
      <c r="O182" s="17"/>
      <c r="P182" s="17"/>
      <c r="R182" s="17"/>
      <c r="S182" s="17"/>
      <c r="T182" s="17"/>
    </row>
    <row r="183" spans="5:20" s="5" customFormat="1">
      <c r="E183" s="16"/>
      <c r="F183" s="17"/>
      <c r="G183" s="17"/>
      <c r="H183" s="17"/>
      <c r="J183" s="17"/>
      <c r="K183" s="17"/>
      <c r="L183" s="17"/>
      <c r="N183" s="17"/>
      <c r="O183" s="17"/>
      <c r="P183" s="17"/>
      <c r="R183" s="17"/>
      <c r="S183" s="17"/>
      <c r="T183" s="17"/>
    </row>
    <row r="184" spans="5:20" s="5" customFormat="1">
      <c r="E184" s="16"/>
      <c r="F184" s="17"/>
      <c r="G184" s="17"/>
      <c r="H184" s="17"/>
      <c r="J184" s="17"/>
      <c r="K184" s="17"/>
      <c r="L184" s="17"/>
      <c r="N184" s="17"/>
      <c r="O184" s="17"/>
      <c r="P184" s="17"/>
      <c r="R184" s="17"/>
      <c r="S184" s="17"/>
      <c r="T184" s="17"/>
    </row>
  </sheetData>
  <mergeCells count="4">
    <mergeCell ref="C5:F5"/>
    <mergeCell ref="C38:E38"/>
    <mergeCell ref="C63:E63"/>
    <mergeCell ref="C69:E69"/>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PCs, screens and AV equipment </vt:lpstr>
      <vt:lpstr>Multifunction devices </vt:lpstr>
      <vt:lpstr>Method</vt:lpstr>
      <vt:lpstr>Print version 1</vt:lpstr>
      <vt:lpstr>Print version 2</vt:lpstr>
      <vt:lpstr>Simple TCO 1</vt:lpstr>
      <vt:lpstr>Simple TCO 2</vt:lpstr>
      <vt:lpstr>'Multifunction devices '!Print_Area</vt:lpstr>
      <vt:lpstr>'PCs, screens and AV equipment '!Print_Area</vt:lpstr>
      <vt:lpstr>'Print version 1'!Print_Area</vt:lpstr>
      <vt:lpstr>'Print version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2018-01-22T10:31:22Z</dcterms:modified>
</cp:coreProperties>
</file>